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ŽEF\Pamokų planas\Final final\"/>
    </mc:Choice>
  </mc:AlternateContent>
  <xr:revisionPtr revIDLastSave="0" documentId="8_{695E4F30-673D-4E97-B66F-ABA06282B869}" xr6:coauthVersionLast="45" xr6:coauthVersionMax="45" xr10:uidLastSave="{00000000-0000-0000-0000-000000000000}"/>
  <bookViews>
    <workbookView xWindow="-110" yWindow="-110" windowWidth="19420" windowHeight="10560" firstSheet="4" activeTab="8" xr2:uid="{00000000-000D-0000-FFFF-FFFF00000000}"/>
  </bookViews>
  <sheets>
    <sheet name="Iš ES gaunama" sheetId="7" r:id="rId1"/>
    <sheet name="Į ES skiriama" sheetId="10" r:id="rId2"/>
    <sheet name="I mod. skaičiavimai" sheetId="9" r:id="rId3"/>
    <sheet name="I mod. atsakymas" sheetId="11" r:id="rId4"/>
    <sheet name="ES šalių BVP" sheetId="12" r:id="rId5"/>
    <sheet name="II mod. skaičiavimai" sheetId="13" r:id="rId6"/>
    <sheet name="II mod. atsakymas" sheetId="14" r:id="rId7"/>
    <sheet name="ES gyventojai" sheetId="15" r:id="rId8"/>
    <sheet name="III mod. atsakymai" sheetId="28" r:id="rId9"/>
  </sheets>
  <definedNames>
    <definedName name="_xlnm._FilterDatabase" localSheetId="7" hidden="1">'ES gyventojai'!$H$3:$J$3</definedName>
    <definedName name="_xlnm._FilterDatabase" localSheetId="4" hidden="1">'ES šalių BVP'!$A$11:$C$11</definedName>
    <definedName name="_xlnm._FilterDatabase" localSheetId="1" hidden="1">'Į ES skiriama'!$A$3:$D$3</definedName>
    <definedName name="_xlnm._FilterDatabase" localSheetId="3" hidden="1">'I mod. atsakymas'!$A$1:$C$1</definedName>
    <definedName name="_xlnm._FilterDatabase" localSheetId="2" hidden="1">'I mod. skaičiavimai'!$A$1:$E$1</definedName>
    <definedName name="_xlnm._FilterDatabase" localSheetId="6" hidden="1">'II mod. atsakymas'!$A$1:$C$1</definedName>
    <definedName name="_xlnm._FilterDatabase" localSheetId="0" hidden="1">'Iš ES gaunama'!$A$3:$D$3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8" l="1"/>
  <c r="F8" i="28" l="1"/>
  <c r="E8" i="28"/>
  <c r="D2" i="28"/>
  <c r="C2" i="28"/>
  <c r="J32" i="15"/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2" i="13"/>
  <c r="E3" i="9" l="1"/>
  <c r="E4" i="9"/>
  <c r="E5" i="9"/>
  <c r="E13" i="9"/>
  <c r="E6" i="9"/>
  <c r="E28" i="9"/>
  <c r="E7" i="9"/>
  <c r="E8" i="9"/>
  <c r="E10" i="9"/>
  <c r="E25" i="9"/>
  <c r="E21" i="9"/>
  <c r="E9" i="9"/>
  <c r="E14" i="9"/>
  <c r="E27" i="9"/>
  <c r="E2" i="9"/>
  <c r="E11" i="9"/>
  <c r="E17" i="9"/>
  <c r="E18" i="9"/>
  <c r="E15" i="9"/>
  <c r="E29" i="9"/>
  <c r="E19" i="9"/>
  <c r="E16" i="9"/>
  <c r="E20" i="9"/>
  <c r="E22" i="9"/>
  <c r="E26" i="9"/>
  <c r="E24" i="9"/>
  <c r="E23" i="9"/>
  <c r="E12" i="9"/>
</calcChain>
</file>

<file path=xl/sharedStrings.xml><?xml version="1.0" encoding="utf-8"?>
<sst xmlns="http://schemas.openxmlformats.org/spreadsheetml/2006/main" count="788" uniqueCount="221">
  <si>
    <t>Šalis</t>
  </si>
  <si>
    <t>Belgija</t>
  </si>
  <si>
    <t>Airija</t>
  </si>
  <si>
    <t>Lietuva</t>
  </si>
  <si>
    <t>Austrija</t>
  </si>
  <si>
    <t>Liuksemburgas</t>
  </si>
  <si>
    <t>Мalta</t>
  </si>
  <si>
    <t>Bulgarija</t>
  </si>
  <si>
    <t>Nyderlandai</t>
  </si>
  <si>
    <t>Čekija</t>
  </si>
  <si>
    <t>Portugalija</t>
  </si>
  <si>
    <t>Danija</t>
  </si>
  <si>
    <t>Prancūzija</t>
  </si>
  <si>
    <t>Estija</t>
  </si>
  <si>
    <t>Rumunija</t>
  </si>
  <si>
    <t>Graikija</t>
  </si>
  <si>
    <t>Slovakija</t>
  </si>
  <si>
    <t>Ispanija</t>
  </si>
  <si>
    <t>Slovėnija</t>
  </si>
  <si>
    <t>Italija</t>
  </si>
  <si>
    <t>Suomija</t>
  </si>
  <si>
    <t>Kipras</t>
  </si>
  <si>
    <t>Švedija</t>
  </si>
  <si>
    <t>Kroatija</t>
  </si>
  <si>
    <t>Vengrija</t>
  </si>
  <si>
    <t>Latvija</t>
  </si>
  <si>
    <t>Vokietija</t>
  </si>
  <si>
    <t>Lenkija</t>
  </si>
  <si>
    <t>8513.57572406753</t>
  </si>
  <si>
    <t>2063.69337269208</t>
  </si>
  <si>
    <t>IE</t>
  </si>
  <si>
    <t>BE</t>
  </si>
  <si>
    <t>ES</t>
  </si>
  <si>
    <t>GR</t>
  </si>
  <si>
    <t>IT</t>
  </si>
  <si>
    <t>BG</t>
  </si>
  <si>
    <t>LV</t>
  </si>
  <si>
    <t>LT</t>
  </si>
  <si>
    <t>CZ</t>
  </si>
  <si>
    <t>DK</t>
  </si>
  <si>
    <t>EE</t>
  </si>
  <si>
    <t>CY</t>
  </si>
  <si>
    <t>HR</t>
  </si>
  <si>
    <t>PL</t>
  </si>
  <si>
    <t>LU</t>
  </si>
  <si>
    <t>MT</t>
  </si>
  <si>
    <t>NL</t>
  </si>
  <si>
    <t>PT</t>
  </si>
  <si>
    <t>FR</t>
  </si>
  <si>
    <t>RO</t>
  </si>
  <si>
    <t>SK</t>
  </si>
  <si>
    <t>SI</t>
  </si>
  <si>
    <t>FI</t>
  </si>
  <si>
    <t>SE</t>
  </si>
  <si>
    <t>HU</t>
  </si>
  <si>
    <t>DE</t>
  </si>
  <si>
    <t>2168.57991031716</t>
  </si>
  <si>
    <t>4123.18365279248</t>
  </si>
  <si>
    <t>1411.19640796713</t>
  </si>
  <si>
    <t>12053.9415370813</t>
  </si>
  <si>
    <t>759.415329336849</t>
  </si>
  <si>
    <t>Šalies dviraidis kodas</t>
  </si>
  <si>
    <t>AT</t>
  </si>
  <si>
    <t>UK</t>
  </si>
  <si>
    <t>1952.62778837394</t>
  </si>
  <si>
    <t>263.868363923263</t>
  </si>
  <si>
    <t>4870.11959302562</t>
  </si>
  <si>
    <t>12270.4033940895</t>
  </si>
  <si>
    <t>1477.72894153367</t>
  </si>
  <si>
    <t>14778.253965995</t>
  </si>
  <si>
    <t>1120.285397836</t>
  </si>
  <si>
    <t>6298.13145595418</t>
  </si>
  <si>
    <t>10336.9674463947</t>
  </si>
  <si>
    <t>2070.64821760105</t>
  </si>
  <si>
    <t>2008.33040874521</t>
  </si>
  <si>
    <t>1211.79629217659</t>
  </si>
  <si>
    <t>155.961396418523</t>
  </si>
  <si>
    <t>2470.37214797626</t>
  </si>
  <si>
    <t>16349.9347906578</t>
  </si>
  <si>
    <t>5010.75980426348</t>
  </si>
  <si>
    <t>4865.06393434316</t>
  </si>
  <si>
    <t>1814.18313393233</t>
  </si>
  <si>
    <t>926.83264626501</t>
  </si>
  <si>
    <t>2457.23160363541</t>
  </si>
  <si>
    <t>6633.14965721553</t>
  </si>
  <si>
    <t>Jungtinė Karalystė</t>
  </si>
  <si>
    <t>TOTAL EXPENDITURE 2018 (EUR million)</t>
  </si>
  <si>
    <t>Category</t>
  </si>
  <si>
    <t>Series 1</t>
  </si>
  <si>
    <t>EL</t>
  </si>
  <si>
    <t>Duomenys iš internetinio puslapio</t>
  </si>
  <si>
    <t>Dviraidis šalies kodas</t>
  </si>
  <si>
    <t>Sutvarkyti duomenys</t>
  </si>
  <si>
    <t>3839.75885741</t>
  </si>
  <si>
    <t>487.09194767</t>
  </si>
  <si>
    <t>1720.12565348999</t>
  </si>
  <si>
    <t>2541.23108607999</t>
  </si>
  <si>
    <t>25266.7000029299</t>
  </si>
  <si>
    <t>210.16976556</t>
  </si>
  <si>
    <t>2320.16501187999</t>
  </si>
  <si>
    <t>1487.69526227</t>
  </si>
  <si>
    <t>10313.86320968</t>
  </si>
  <si>
    <t>20573.5491720599</t>
  </si>
  <si>
    <t>450.777399879999</t>
  </si>
  <si>
    <t>15215.08782401</t>
  </si>
  <si>
    <t>180.28889025</t>
  </si>
  <si>
    <t>234.031997989999</t>
  </si>
  <si>
    <t>355.778775259999</t>
  </si>
  <si>
    <t>356.91140842</t>
  </si>
  <si>
    <t>1075.82731537999</t>
  </si>
  <si>
    <t>102.55784649</t>
  </si>
  <si>
    <t>4844.70910244</t>
  </si>
  <si>
    <t>3277.09735012</t>
  </si>
  <si>
    <t>3983.16601555</t>
  </si>
  <si>
    <t>1699.36800303</t>
  </si>
  <si>
    <t>1654.71282854</t>
  </si>
  <si>
    <t>385.70925426</t>
  </si>
  <si>
    <t>763.637288839999</t>
  </si>
  <si>
    <t>2018.34738849</t>
  </si>
  <si>
    <t>3303.48755111</t>
  </si>
  <si>
    <t>13461.88689298</t>
  </si>
  <si>
    <t xml:space="preserve">Dataset: </t>
  </si>
  <si>
    <t>Gross domestic product at market prices [TEC00001]</t>
  </si>
  <si>
    <t xml:space="preserve">Last updated: </t>
  </si>
  <si>
    <t>16/04/2020 23:00</t>
  </si>
  <si>
    <t>Time frequency</t>
  </si>
  <si>
    <t>Annual</t>
  </si>
  <si>
    <t>National accounts indicator (ESA 2010)</t>
  </si>
  <si>
    <t>Gross domestic product at market prices</t>
  </si>
  <si>
    <t>Unit of measure</t>
  </si>
  <si>
    <t>TIME</t>
  </si>
  <si>
    <t>2018</t>
  </si>
  <si>
    <t/>
  </si>
  <si>
    <t>GEO (Labels)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</si>
  <si>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</si>
  <si>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</si>
  <si>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</si>
  <si>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</si>
  <si>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</si>
  <si>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</si>
  <si>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</si>
  <si>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</si>
  <si>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p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</si>
  <si>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</si>
  <si>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</si>
  <si>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</si>
  <si>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</si>
  <si>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</si>
  <si>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</si>
  <si>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</si>
  <si>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</si>
  <si>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</si>
  <si>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</si>
  <si>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</si>
  <si>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</si>
  <si>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</si>
  <si>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</si>
  <si>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</si>
  <si>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</si>
  <si>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</si>
  <si>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</si>
  <si>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</si>
  <si>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</si>
  <si>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</si>
  <si>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</si>
  <si>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e</t>
  </si>
  <si>
    <t>Norway</t>
  </si>
  <si>
    <t>d</t>
  </si>
  <si>
    <t>Switzerland</t>
  </si>
  <si>
    <t>Montenegro</t>
  </si>
  <si>
    <t>North Macedonia</t>
  </si>
  <si>
    <t>:</t>
  </si>
  <si>
    <t>Albania</t>
  </si>
  <si>
    <t>Serbia</t>
  </si>
  <si>
    <t>Turkey</t>
  </si>
  <si>
    <t>Bosnia and Herzegovina</t>
  </si>
  <si>
    <t>Kosovo (under United Nations Security Council Resolution 1244/99)</t>
  </si>
  <si>
    <t>Special value</t>
  </si>
  <si>
    <t>not available</t>
  </si>
  <si>
    <t>Available flags:</t>
  </si>
  <si>
    <t>definition differs (see metadata)</t>
  </si>
  <si>
    <t>estimated</t>
  </si>
  <si>
    <t>provisional</t>
  </si>
  <si>
    <t>Bendrasis vidaus produktas (BVP) (milijonais EUR)</t>
  </si>
  <si>
    <t>Gaunamų-skiriamų lėšų skirtumas (milijonais Eur)</t>
  </si>
  <si>
    <t>Į ES skiriamos lėšos (milijonais EUR)</t>
  </si>
  <si>
    <t>Iš ES gaunamos lėšos (milijonais EUR)</t>
  </si>
  <si>
    <t>Data extracted on 17/04/2020 13:32:04 from [ESTAT]</t>
  </si>
  <si>
    <t>Current prices, million euro</t>
  </si>
  <si>
    <t>TOTAL national contribution 2018 (EUR million)</t>
  </si>
  <si>
    <t>Gaunamų-skiriamų lėšų skirtumo dalis nuo BVP</t>
  </si>
  <si>
    <t>Data extracted on 17/04/2020 14:08:53 from [ESTAT]</t>
  </si>
  <si>
    <t>Population on 1 January [TPS00001]</t>
  </si>
  <si>
    <t>05/02/2020 11:00</t>
  </si>
  <si>
    <t>Demographic indicator</t>
  </si>
  <si>
    <t>Population on 1 January - total</t>
  </si>
  <si>
    <t>European Union - 28 countries (2013-2020)</t>
  </si>
  <si>
    <t>France (metropolitan)</t>
  </si>
  <si>
    <t>Andorra</t>
  </si>
  <si>
    <t>Belarus</t>
  </si>
  <si>
    <t>Moldova</t>
  </si>
  <si>
    <t>Monaco</t>
  </si>
  <si>
    <t>Russia</t>
  </si>
  <si>
    <t>San Marino</t>
  </si>
  <si>
    <t>Ukraine</t>
  </si>
  <si>
    <t>Armenia</t>
  </si>
  <si>
    <t>Azerbaijan</t>
  </si>
  <si>
    <t>Georgia</t>
  </si>
  <si>
    <t>Registruotų gyventojų skaičius 2018 m.</t>
  </si>
  <si>
    <t>ES gyventojų skaičius (2018 m.)</t>
  </si>
  <si>
    <t>ES bdiužetas (2018 m.)</t>
  </si>
  <si>
    <t>Vienam europiečiui per metus</t>
  </si>
  <si>
    <t>Vienam europiečiui per dieną</t>
  </si>
  <si>
    <t>~0.84 EUR</t>
  </si>
  <si>
    <t>LT gyventojų skaičius (2018 m.)</t>
  </si>
  <si>
    <t>LT skirtų lėšų į ES suma (2018 m.)</t>
  </si>
  <si>
    <t>LT gautų lėšų iš ES suma (2018 m.)</t>
  </si>
  <si>
    <t>~0.35 EUR</t>
  </si>
  <si>
    <t>Vienam lietuviui per dieną (kainavo)</t>
  </si>
  <si>
    <t>Vienam lietuviui per metus (kainavo)</t>
  </si>
  <si>
    <t>Vienas lietuvos iš ES per dieną gavo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</si>
</sst>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##########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mediumGray">
        <bgColor indexed="22"/>
      </patternFill>
    </fill>
    <fill>
      <patternFill patternType="solid">
        <fgColor rgb="FFDCE6F1"/>
      </patternFill>
    </fill>
    <fill>
      <patternFill patternType="solid">
        <fgColor rgb="FFF6F6F6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 vertical="center" wrapText="1"/>
    </xf>
    <xf numFmtId="2" fontId="1" fillId="4" borderId="0" xfId="0" applyNumberFormat="1" applyFont="1" applyFill="1" applyAlignment="1">
      <alignment wrapText="1"/>
    </xf>
    <xf numFmtId="49" fontId="3" fillId="4" borderId="0" xfId="0" applyNumberFormat="1" applyFont="1" applyFill="1" applyAlignment="1">
      <alignment horizontal="center" vertical="center" wrapText="1"/>
    </xf>
    <xf numFmtId="2" fontId="1" fillId="4" borderId="0" xfId="0" applyNumberFormat="1" applyFont="1" applyFill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Font="1" applyBorder="1"/>
    <xf numFmtId="2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Border="1"/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0" fontId="0" fillId="7" borderId="0" xfId="0" applyFill="1"/>
    <xf numFmtId="0" fontId="0" fillId="0" borderId="0" xfId="0" applyBorder="1"/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" xfId="0" applyBorder="1"/>
    <xf numFmtId="49" fontId="3" fillId="11" borderId="0" xfId="0" applyNumberFormat="1" applyFont="1" applyFill="1" applyAlignment="1">
      <alignment horizontal="center" vertical="center" wrapText="1"/>
    </xf>
    <xf numFmtId="2" fontId="1" fillId="11" borderId="0" xfId="0" applyNumberFormat="1" applyFont="1" applyFill="1" applyAlignment="1">
      <alignment wrapText="1"/>
    </xf>
    <xf numFmtId="49" fontId="3" fillId="11" borderId="0" xfId="0" applyNumberFormat="1" applyFont="1" applyFill="1" applyAlignment="1">
      <alignment horizontal="center" wrapText="1"/>
    </xf>
    <xf numFmtId="0" fontId="0" fillId="0" borderId="0" xfId="0" applyFill="1" applyBorder="1"/>
    <xf numFmtId="0" fontId="0" fillId="0" borderId="8" xfId="0" applyFill="1" applyBorder="1"/>
    <xf numFmtId="0" fontId="0" fillId="0" borderId="0" xfId="0" applyFill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5" borderId="2" xfId="0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 shrinkToFit="1"/>
    </xf>
    <xf numFmtId="3" fontId="5" fillId="9" borderId="0" xfId="0" applyNumberFormat="1" applyFont="1" applyFill="1" applyAlignment="1">
      <alignment horizontal="right" vertical="center" shrinkToFit="1"/>
    </xf>
    <xf numFmtId="0" fontId="0" fillId="0" borderId="7" xfId="0" applyFill="1" applyBorder="1"/>
    <xf numFmtId="0" fontId="0" fillId="0" borderId="9" xfId="0" applyFill="1" applyBorder="1"/>
    <xf numFmtId="164" fontId="5" fillId="0" borderId="0" xfId="0" applyNumberFormat="1" applyFont="1" applyAlignment="1">
      <alignment horizontal="right" vertical="center" shrinkToFit="1"/>
    </xf>
    <xf numFmtId="164" fontId="5" fillId="9" borderId="0" xfId="0" applyNumberFormat="1" applyFont="1" applyFill="1" applyAlignment="1">
      <alignment horizontal="right" vertical="center" shrinkToFi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center" wrapText="1"/>
    </xf>
    <xf numFmtId="164" fontId="8" fillId="0" borderId="11" xfId="0" applyNumberFormat="1" applyFont="1" applyFill="1" applyBorder="1" applyAlignment="1">
      <alignment horizontal="center" vertical="center" shrinkToFit="1"/>
    </xf>
    <xf numFmtId="165" fontId="0" fillId="0" borderId="1" xfId="0" applyNumberFormat="1" applyBorder="1" applyAlignment="1">
      <alignment horizontal="center"/>
    </xf>
    <xf numFmtId="3" fontId="8" fillId="0" borderId="11" xfId="0" applyNumberFormat="1" applyFont="1" applyFill="1" applyBorder="1" applyAlignment="1">
      <alignment horizontal="center" vertical="center" shrinkToFit="1"/>
    </xf>
    <xf numFmtId="10" fontId="0" fillId="0" borderId="1" xfId="1" applyNumberFormat="1" applyFont="1" applyBorder="1" applyAlignment="1">
      <alignment horizontal="center"/>
    </xf>
    <xf numFmtId="10" fontId="0" fillId="0" borderId="1" xfId="1" applyNumberFormat="1" applyFont="1" applyBorder="1"/>
    <xf numFmtId="10" fontId="2" fillId="0" borderId="1" xfId="1" applyNumberFormat="1" applyFont="1" applyBorder="1"/>
    <xf numFmtId="3" fontId="0" fillId="0" borderId="0" xfId="0" applyNumberFormat="1"/>
    <xf numFmtId="0" fontId="2" fillId="0" borderId="0" xfId="0" applyFont="1" applyAlignment="1">
      <alignment horizontal="right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11" borderId="0" xfId="0" applyFill="1" applyAlignment="1"/>
    <xf numFmtId="0" fontId="2" fillId="1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0D1B8-E462-4628-B48C-8E8F2163AA10}">
  <dimension ref="A1:D31"/>
  <sheetViews>
    <sheetView workbookViewId="0">
      <selection activeCell="D20" sqref="D20"/>
    </sheetView>
  </sheetViews>
  <sheetFormatPr defaultRowHeight="14.5" x14ac:dyDescent="0.35"/>
  <cols>
    <col min="1" max="1" width="15.90625" customWidth="1"/>
    <col min="2" max="2" width="17.81640625" customWidth="1"/>
    <col min="3" max="3" width="14.1796875" style="3" customWidth="1"/>
    <col min="4" max="4" width="17.36328125" customWidth="1"/>
  </cols>
  <sheetData>
    <row r="1" spans="1:4" x14ac:dyDescent="0.35">
      <c r="A1" s="61" t="s">
        <v>90</v>
      </c>
      <c r="B1" s="61"/>
      <c r="C1" s="62" t="s">
        <v>92</v>
      </c>
      <c r="D1" s="62"/>
    </row>
    <row r="2" spans="1:4" x14ac:dyDescent="0.35">
      <c r="A2" s="59" t="s">
        <v>86</v>
      </c>
      <c r="B2" s="60"/>
      <c r="C2" s="4"/>
      <c r="D2" s="5"/>
    </row>
    <row r="3" spans="1:4" ht="43.5" x14ac:dyDescent="0.35">
      <c r="A3" s="27" t="s">
        <v>87</v>
      </c>
      <c r="B3" s="27" t="s">
        <v>88</v>
      </c>
      <c r="C3" s="6" t="s">
        <v>91</v>
      </c>
      <c r="D3" s="6" t="s">
        <v>186</v>
      </c>
    </row>
    <row r="4" spans="1:4" x14ac:dyDescent="0.35">
      <c r="A4" s="27" t="s">
        <v>62</v>
      </c>
      <c r="B4" s="26" t="s">
        <v>64</v>
      </c>
      <c r="C4" s="4" t="s">
        <v>62</v>
      </c>
      <c r="D4" s="7">
        <v>1952.6277883739399</v>
      </c>
    </row>
    <row r="5" spans="1:4" x14ac:dyDescent="0.35">
      <c r="A5" s="27" t="s">
        <v>31</v>
      </c>
      <c r="B5" s="26" t="s">
        <v>28</v>
      </c>
      <c r="C5" s="4" t="s">
        <v>31</v>
      </c>
      <c r="D5" s="7">
        <v>8513.5757240675302</v>
      </c>
    </row>
    <row r="6" spans="1:4" x14ac:dyDescent="0.35">
      <c r="A6" s="27" t="s">
        <v>35</v>
      </c>
      <c r="B6" s="26" t="s">
        <v>56</v>
      </c>
      <c r="C6" s="4" t="s">
        <v>35</v>
      </c>
      <c r="D6" s="7">
        <v>2168.5799103171598</v>
      </c>
    </row>
    <row r="7" spans="1:4" x14ac:dyDescent="0.35">
      <c r="A7" s="27" t="s">
        <v>41</v>
      </c>
      <c r="B7" s="26" t="s">
        <v>65</v>
      </c>
      <c r="C7" s="4" t="s">
        <v>41</v>
      </c>
      <c r="D7" s="7">
        <v>263.86836392326302</v>
      </c>
    </row>
    <row r="8" spans="1:4" x14ac:dyDescent="0.35">
      <c r="A8" s="27" t="s">
        <v>38</v>
      </c>
      <c r="B8" s="26" t="s">
        <v>57</v>
      </c>
      <c r="C8" s="4" t="s">
        <v>38</v>
      </c>
      <c r="D8" s="7">
        <v>4123.1836527924797</v>
      </c>
    </row>
    <row r="9" spans="1:4" x14ac:dyDescent="0.35">
      <c r="A9" s="27" t="s">
        <v>55</v>
      </c>
      <c r="B9" s="26" t="s">
        <v>59</v>
      </c>
      <c r="C9" s="4" t="s">
        <v>55</v>
      </c>
      <c r="D9" s="7">
        <v>12053.9415370813</v>
      </c>
    </row>
    <row r="10" spans="1:4" x14ac:dyDescent="0.35">
      <c r="A10" s="27" t="s">
        <v>39</v>
      </c>
      <c r="B10" s="26" t="s">
        <v>58</v>
      </c>
      <c r="C10" s="4" t="s">
        <v>39</v>
      </c>
      <c r="D10" s="7">
        <v>1411.19640796713</v>
      </c>
    </row>
    <row r="11" spans="1:4" x14ac:dyDescent="0.35">
      <c r="A11" s="27" t="s">
        <v>40</v>
      </c>
      <c r="B11" s="26" t="s">
        <v>60</v>
      </c>
      <c r="C11" s="4" t="s">
        <v>40</v>
      </c>
      <c r="D11" s="7">
        <v>759.41532933684903</v>
      </c>
    </row>
    <row r="12" spans="1:4" x14ac:dyDescent="0.35">
      <c r="A12" s="27" t="s">
        <v>89</v>
      </c>
      <c r="B12" s="26" t="s">
        <v>66</v>
      </c>
      <c r="C12" s="4" t="s">
        <v>89</v>
      </c>
      <c r="D12" s="7">
        <v>4870.1195930256199</v>
      </c>
    </row>
    <row r="13" spans="1:4" x14ac:dyDescent="0.35">
      <c r="A13" s="27" t="s">
        <v>32</v>
      </c>
      <c r="B13" s="26" t="s">
        <v>67</v>
      </c>
      <c r="C13" s="4" t="s">
        <v>32</v>
      </c>
      <c r="D13" s="7">
        <v>12270.403394089501</v>
      </c>
    </row>
    <row r="14" spans="1:4" x14ac:dyDescent="0.35">
      <c r="A14" s="27" t="s">
        <v>52</v>
      </c>
      <c r="B14" s="26" t="s">
        <v>68</v>
      </c>
      <c r="C14" s="4" t="s">
        <v>52</v>
      </c>
      <c r="D14" s="7">
        <v>1477.72894153367</v>
      </c>
    </row>
    <row r="15" spans="1:4" x14ac:dyDescent="0.35">
      <c r="A15" s="27" t="s">
        <v>48</v>
      </c>
      <c r="B15" s="26" t="s">
        <v>69</v>
      </c>
      <c r="C15" s="4" t="s">
        <v>48</v>
      </c>
      <c r="D15" s="7">
        <v>14778.253965995</v>
      </c>
    </row>
    <row r="16" spans="1:4" x14ac:dyDescent="0.35">
      <c r="A16" s="27" t="s">
        <v>42</v>
      </c>
      <c r="B16" s="26" t="s">
        <v>70</v>
      </c>
      <c r="C16" s="4" t="s">
        <v>42</v>
      </c>
      <c r="D16" s="7">
        <v>1120.2853978359999</v>
      </c>
    </row>
    <row r="17" spans="1:4" x14ac:dyDescent="0.35">
      <c r="A17" s="27" t="s">
        <v>54</v>
      </c>
      <c r="B17" s="26" t="s">
        <v>71</v>
      </c>
      <c r="C17" s="4" t="s">
        <v>54</v>
      </c>
      <c r="D17" s="7">
        <v>6298.1314559541797</v>
      </c>
    </row>
    <row r="18" spans="1:4" x14ac:dyDescent="0.35">
      <c r="A18" s="27" t="s">
        <v>30</v>
      </c>
      <c r="B18" s="26" t="s">
        <v>29</v>
      </c>
      <c r="C18" s="4" t="s">
        <v>30</v>
      </c>
      <c r="D18" s="7">
        <v>2063.6933726920802</v>
      </c>
    </row>
    <row r="19" spans="1:4" x14ac:dyDescent="0.35">
      <c r="A19" s="27" t="s">
        <v>34</v>
      </c>
      <c r="B19" s="26" t="s">
        <v>72</v>
      </c>
      <c r="C19" s="4" t="s">
        <v>34</v>
      </c>
      <c r="D19" s="7">
        <v>10336.967446394699</v>
      </c>
    </row>
    <row r="20" spans="1:4" x14ac:dyDescent="0.35">
      <c r="A20" s="27" t="s">
        <v>37</v>
      </c>
      <c r="B20" s="26" t="s">
        <v>73</v>
      </c>
      <c r="C20" s="4" t="s">
        <v>37</v>
      </c>
      <c r="D20" s="7">
        <v>2070.64821760105</v>
      </c>
    </row>
    <row r="21" spans="1:4" x14ac:dyDescent="0.35">
      <c r="A21" s="27" t="s">
        <v>44</v>
      </c>
      <c r="B21" s="26" t="s">
        <v>74</v>
      </c>
      <c r="C21" s="4" t="s">
        <v>44</v>
      </c>
      <c r="D21" s="7">
        <v>2008.33040874521</v>
      </c>
    </row>
    <row r="22" spans="1:4" x14ac:dyDescent="0.35">
      <c r="A22" s="27" t="s">
        <v>36</v>
      </c>
      <c r="B22" s="26" t="s">
        <v>75</v>
      </c>
      <c r="C22" s="4" t="s">
        <v>36</v>
      </c>
      <c r="D22" s="7">
        <v>1211.79629217659</v>
      </c>
    </row>
    <row r="23" spans="1:4" x14ac:dyDescent="0.35">
      <c r="A23" s="27" t="s">
        <v>45</v>
      </c>
      <c r="B23" s="26" t="s">
        <v>76</v>
      </c>
      <c r="C23" s="4" t="s">
        <v>45</v>
      </c>
      <c r="D23" s="7">
        <v>155.96139641852301</v>
      </c>
    </row>
    <row r="24" spans="1:4" x14ac:dyDescent="0.35">
      <c r="A24" s="27" t="s">
        <v>46</v>
      </c>
      <c r="B24" s="26" t="s">
        <v>77</v>
      </c>
      <c r="C24" s="4" t="s">
        <v>46</v>
      </c>
      <c r="D24" s="7">
        <v>2470.3721479762598</v>
      </c>
    </row>
    <row r="25" spans="1:4" x14ac:dyDescent="0.35">
      <c r="A25" s="27" t="s">
        <v>43</v>
      </c>
      <c r="B25" s="26" t="s">
        <v>78</v>
      </c>
      <c r="C25" s="4" t="s">
        <v>43</v>
      </c>
      <c r="D25" s="7">
        <v>16349.9347906578</v>
      </c>
    </row>
    <row r="26" spans="1:4" x14ac:dyDescent="0.35">
      <c r="A26" s="27" t="s">
        <v>47</v>
      </c>
      <c r="B26" s="26" t="s">
        <v>79</v>
      </c>
      <c r="C26" s="4" t="s">
        <v>47</v>
      </c>
      <c r="D26" s="7">
        <v>5010.75980426348</v>
      </c>
    </row>
    <row r="27" spans="1:4" x14ac:dyDescent="0.35">
      <c r="A27" s="27" t="s">
        <v>49</v>
      </c>
      <c r="B27" s="26" t="s">
        <v>80</v>
      </c>
      <c r="C27" s="4" t="s">
        <v>49</v>
      </c>
      <c r="D27" s="7">
        <v>4865.0639343431603</v>
      </c>
    </row>
    <row r="28" spans="1:4" x14ac:dyDescent="0.35">
      <c r="A28" s="27" t="s">
        <v>53</v>
      </c>
      <c r="B28" s="26" t="s">
        <v>81</v>
      </c>
      <c r="C28" s="4" t="s">
        <v>53</v>
      </c>
      <c r="D28" s="7">
        <v>1814.1831339323301</v>
      </c>
    </row>
    <row r="29" spans="1:4" x14ac:dyDescent="0.35">
      <c r="A29" s="27" t="s">
        <v>51</v>
      </c>
      <c r="B29" s="26" t="s">
        <v>82</v>
      </c>
      <c r="C29" s="4" t="s">
        <v>51</v>
      </c>
      <c r="D29" s="7">
        <v>926.83264626501</v>
      </c>
    </row>
    <row r="30" spans="1:4" x14ac:dyDescent="0.35">
      <c r="A30" s="27" t="s">
        <v>50</v>
      </c>
      <c r="B30" s="26" t="s">
        <v>83</v>
      </c>
      <c r="C30" s="4" t="s">
        <v>50</v>
      </c>
      <c r="D30" s="7">
        <v>2457.23160363541</v>
      </c>
    </row>
    <row r="31" spans="1:4" x14ac:dyDescent="0.35">
      <c r="A31" s="27" t="s">
        <v>63</v>
      </c>
      <c r="B31" s="26" t="s">
        <v>84</v>
      </c>
      <c r="C31" s="4" t="s">
        <v>63</v>
      </c>
      <c r="D31" s="7">
        <v>6633.1496572155302</v>
      </c>
    </row>
  </sheetData>
  <autoFilter ref="A3:D3" xr:uid="{3D5D9E72-0064-4CD8-930C-F6D621EAF4EA}">
    <sortState xmlns:xlrd2="http://schemas.microsoft.com/office/spreadsheetml/2017/richdata2" ref="A4:D31">
      <sortCondition ref="C3"/>
    </sortState>
  </autoFilter>
  <mergeCells count="3">
    <mergeCell ref="A2:B2"/>
    <mergeCell ref="A1:B1"/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4EED5-D357-4566-92EA-665C5AEF9572}">
  <dimension ref="A1:D31"/>
  <sheetViews>
    <sheetView workbookViewId="0">
      <selection activeCell="D20" sqref="D20"/>
    </sheetView>
  </sheetViews>
  <sheetFormatPr defaultRowHeight="14.5" x14ac:dyDescent="0.35"/>
  <cols>
    <col min="1" max="1" width="20.6328125" customWidth="1"/>
    <col min="2" max="2" width="17.54296875" customWidth="1"/>
    <col min="3" max="3" width="16.36328125" customWidth="1"/>
    <col min="4" max="4" width="19.81640625" style="11" customWidth="1"/>
  </cols>
  <sheetData>
    <row r="1" spans="1:4" x14ac:dyDescent="0.35">
      <c r="A1" s="61" t="s">
        <v>90</v>
      </c>
      <c r="B1" s="61"/>
      <c r="C1" s="63" t="s">
        <v>92</v>
      </c>
      <c r="D1" s="63"/>
    </row>
    <row r="2" spans="1:4" x14ac:dyDescent="0.35">
      <c r="A2" s="59" t="s">
        <v>189</v>
      </c>
      <c r="B2" s="59"/>
      <c r="C2" s="4"/>
      <c r="D2" s="4"/>
    </row>
    <row r="3" spans="1:4" ht="29" x14ac:dyDescent="0.35">
      <c r="A3" s="25" t="s">
        <v>87</v>
      </c>
      <c r="B3" s="25" t="s">
        <v>88</v>
      </c>
      <c r="C3" s="6" t="s">
        <v>91</v>
      </c>
      <c r="D3" s="6" t="s">
        <v>185</v>
      </c>
    </row>
    <row r="4" spans="1:4" x14ac:dyDescent="0.35">
      <c r="A4" s="25" t="s">
        <v>62</v>
      </c>
      <c r="B4" s="26" t="s">
        <v>112</v>
      </c>
      <c r="C4" s="8" t="s">
        <v>62</v>
      </c>
      <c r="D4" s="9">
        <v>3277.0973501200001</v>
      </c>
    </row>
    <row r="5" spans="1:4" x14ac:dyDescent="0.35">
      <c r="A5" s="25" t="s">
        <v>31</v>
      </c>
      <c r="B5" s="26" t="s">
        <v>93</v>
      </c>
      <c r="C5" s="8" t="s">
        <v>31</v>
      </c>
      <c r="D5" s="9">
        <v>3839.75885741</v>
      </c>
    </row>
    <row r="6" spans="1:4" x14ac:dyDescent="0.35">
      <c r="A6" s="25" t="s">
        <v>35</v>
      </c>
      <c r="B6" s="26" t="s">
        <v>94</v>
      </c>
      <c r="C6" s="8" t="s">
        <v>35</v>
      </c>
      <c r="D6" s="9">
        <v>487.09194767000002</v>
      </c>
    </row>
    <row r="7" spans="1:4" x14ac:dyDescent="0.35">
      <c r="A7" s="25" t="s">
        <v>41</v>
      </c>
      <c r="B7" s="26" t="s">
        <v>105</v>
      </c>
      <c r="C7" s="8" t="s">
        <v>41</v>
      </c>
      <c r="D7" s="9">
        <v>180.28889025000001</v>
      </c>
    </row>
    <row r="8" spans="1:4" x14ac:dyDescent="0.35">
      <c r="A8" s="25" t="s">
        <v>38</v>
      </c>
      <c r="B8" s="26" t="s">
        <v>95</v>
      </c>
      <c r="C8" s="8" t="s">
        <v>38</v>
      </c>
      <c r="D8" s="9">
        <v>1720.1256534899901</v>
      </c>
    </row>
    <row r="9" spans="1:4" x14ac:dyDescent="0.35">
      <c r="A9" s="25" t="s">
        <v>55</v>
      </c>
      <c r="B9" s="26" t="s">
        <v>97</v>
      </c>
      <c r="C9" s="8" t="s">
        <v>55</v>
      </c>
      <c r="D9" s="9">
        <v>25266.700002929902</v>
      </c>
    </row>
    <row r="10" spans="1:4" x14ac:dyDescent="0.35">
      <c r="A10" s="25" t="s">
        <v>39</v>
      </c>
      <c r="B10" s="26" t="s">
        <v>96</v>
      </c>
      <c r="C10" s="8" t="s">
        <v>39</v>
      </c>
      <c r="D10" s="9">
        <v>2541.2310860799898</v>
      </c>
    </row>
    <row r="11" spans="1:4" x14ac:dyDescent="0.35">
      <c r="A11" s="25" t="s">
        <v>40</v>
      </c>
      <c r="B11" s="26" t="s">
        <v>98</v>
      </c>
      <c r="C11" s="8" t="s">
        <v>40</v>
      </c>
      <c r="D11" s="9">
        <v>210.16976556</v>
      </c>
    </row>
    <row r="12" spans="1:4" x14ac:dyDescent="0.35">
      <c r="A12" s="25" t="s">
        <v>89</v>
      </c>
      <c r="B12" s="26" t="s">
        <v>100</v>
      </c>
      <c r="C12" s="8" t="s">
        <v>89</v>
      </c>
      <c r="D12" s="9">
        <v>1487.6952622700001</v>
      </c>
    </row>
    <row r="13" spans="1:4" x14ac:dyDescent="0.35">
      <c r="A13" s="25" t="s">
        <v>32</v>
      </c>
      <c r="B13" s="26" t="s">
        <v>101</v>
      </c>
      <c r="C13" s="8" t="s">
        <v>32</v>
      </c>
      <c r="D13" s="9">
        <v>10313.863209679999</v>
      </c>
    </row>
    <row r="14" spans="1:4" x14ac:dyDescent="0.35">
      <c r="A14" s="25" t="s">
        <v>52</v>
      </c>
      <c r="B14" s="26" t="s">
        <v>118</v>
      </c>
      <c r="C14" s="8" t="s">
        <v>52</v>
      </c>
      <c r="D14" s="9">
        <v>2018.34738849</v>
      </c>
    </row>
    <row r="15" spans="1:4" x14ac:dyDescent="0.35">
      <c r="A15" s="25" t="s">
        <v>48</v>
      </c>
      <c r="B15" s="26" t="s">
        <v>102</v>
      </c>
      <c r="C15" s="8" t="s">
        <v>48</v>
      </c>
      <c r="D15" s="9">
        <v>20573.549172059898</v>
      </c>
    </row>
    <row r="16" spans="1:4" x14ac:dyDescent="0.35">
      <c r="A16" s="25" t="s">
        <v>42</v>
      </c>
      <c r="B16" s="26" t="s">
        <v>103</v>
      </c>
      <c r="C16" s="8" t="s">
        <v>42</v>
      </c>
      <c r="D16" s="9">
        <v>450.777399879999</v>
      </c>
    </row>
    <row r="17" spans="1:4" x14ac:dyDescent="0.35">
      <c r="A17" s="25" t="s">
        <v>54</v>
      </c>
      <c r="B17" s="26" t="s">
        <v>109</v>
      </c>
      <c r="C17" s="8" t="s">
        <v>54</v>
      </c>
      <c r="D17" s="9">
        <v>1075.8273153799901</v>
      </c>
    </row>
    <row r="18" spans="1:4" x14ac:dyDescent="0.35">
      <c r="A18" s="25" t="s">
        <v>30</v>
      </c>
      <c r="B18" s="26" t="s">
        <v>99</v>
      </c>
      <c r="C18" s="8" t="s">
        <v>30</v>
      </c>
      <c r="D18" s="9">
        <v>2320.1650118799898</v>
      </c>
    </row>
    <row r="19" spans="1:4" x14ac:dyDescent="0.35">
      <c r="A19" s="25" t="s">
        <v>34</v>
      </c>
      <c r="B19" s="26" t="s">
        <v>104</v>
      </c>
      <c r="C19" s="8" t="s">
        <v>34</v>
      </c>
      <c r="D19" s="9">
        <v>15215.087824009999</v>
      </c>
    </row>
    <row r="20" spans="1:4" x14ac:dyDescent="0.35">
      <c r="A20" s="25" t="s">
        <v>37</v>
      </c>
      <c r="B20" s="26" t="s">
        <v>107</v>
      </c>
      <c r="C20" s="8" t="s">
        <v>37</v>
      </c>
      <c r="D20" s="9">
        <v>355.77877525999901</v>
      </c>
    </row>
    <row r="21" spans="1:4" x14ac:dyDescent="0.35">
      <c r="A21" s="25" t="s">
        <v>44</v>
      </c>
      <c r="B21" s="26" t="s">
        <v>108</v>
      </c>
      <c r="C21" s="8" t="s">
        <v>44</v>
      </c>
      <c r="D21" s="9">
        <v>356.91140841999999</v>
      </c>
    </row>
    <row r="22" spans="1:4" x14ac:dyDescent="0.35">
      <c r="A22" s="25" t="s">
        <v>36</v>
      </c>
      <c r="B22" s="26" t="s">
        <v>106</v>
      </c>
      <c r="C22" s="8" t="s">
        <v>36</v>
      </c>
      <c r="D22" s="9">
        <v>234.03199798999901</v>
      </c>
    </row>
    <row r="23" spans="1:4" x14ac:dyDescent="0.35">
      <c r="A23" s="25" t="s">
        <v>45</v>
      </c>
      <c r="B23" s="26" t="s">
        <v>110</v>
      </c>
      <c r="C23" s="8" t="s">
        <v>45</v>
      </c>
      <c r="D23" s="9">
        <v>102.55784649</v>
      </c>
    </row>
    <row r="24" spans="1:4" x14ac:dyDescent="0.35">
      <c r="A24" s="25" t="s">
        <v>46</v>
      </c>
      <c r="B24" s="26" t="s">
        <v>111</v>
      </c>
      <c r="C24" s="8" t="s">
        <v>46</v>
      </c>
      <c r="D24" s="9">
        <v>4844.7091024399997</v>
      </c>
    </row>
    <row r="25" spans="1:4" x14ac:dyDescent="0.35">
      <c r="A25" s="25" t="s">
        <v>43</v>
      </c>
      <c r="B25" s="26" t="s">
        <v>113</v>
      </c>
      <c r="C25" s="8" t="s">
        <v>43</v>
      </c>
      <c r="D25" s="9">
        <v>3983.1660155499999</v>
      </c>
    </row>
    <row r="26" spans="1:4" x14ac:dyDescent="0.35">
      <c r="A26" s="25" t="s">
        <v>47</v>
      </c>
      <c r="B26" s="26" t="s">
        <v>114</v>
      </c>
      <c r="C26" s="8" t="s">
        <v>47</v>
      </c>
      <c r="D26" s="9">
        <v>1699.36800303</v>
      </c>
    </row>
    <row r="27" spans="1:4" x14ac:dyDescent="0.35">
      <c r="A27" s="25" t="s">
        <v>49</v>
      </c>
      <c r="B27" s="26" t="s">
        <v>115</v>
      </c>
      <c r="C27" s="8" t="s">
        <v>49</v>
      </c>
      <c r="D27" s="9">
        <v>1654.7128285399999</v>
      </c>
    </row>
    <row r="28" spans="1:4" x14ac:dyDescent="0.35">
      <c r="A28" s="25" t="s">
        <v>53</v>
      </c>
      <c r="B28" s="26" t="s">
        <v>119</v>
      </c>
      <c r="C28" s="8" t="s">
        <v>53</v>
      </c>
      <c r="D28" s="9">
        <v>3303.4875511099999</v>
      </c>
    </row>
    <row r="29" spans="1:4" x14ac:dyDescent="0.35">
      <c r="A29" s="25" t="s">
        <v>51</v>
      </c>
      <c r="B29" s="26" t="s">
        <v>116</v>
      </c>
      <c r="C29" s="8" t="s">
        <v>51</v>
      </c>
      <c r="D29" s="9">
        <v>385.70925426000002</v>
      </c>
    </row>
    <row r="30" spans="1:4" x14ac:dyDescent="0.35">
      <c r="A30" s="25" t="s">
        <v>50</v>
      </c>
      <c r="B30" s="26" t="s">
        <v>117</v>
      </c>
      <c r="C30" s="8" t="s">
        <v>50</v>
      </c>
      <c r="D30" s="9">
        <v>763.63728883999897</v>
      </c>
    </row>
    <row r="31" spans="1:4" x14ac:dyDescent="0.35">
      <c r="A31" s="25" t="s">
        <v>63</v>
      </c>
      <c r="B31" s="26" t="s">
        <v>120</v>
      </c>
      <c r="C31" s="8" t="s">
        <v>63</v>
      </c>
      <c r="D31" s="9">
        <v>13461.886892979999</v>
      </c>
    </row>
  </sheetData>
  <autoFilter ref="A3:D3" xr:uid="{5AF60B0B-0CD3-424E-97F3-374733E99F88}">
    <sortState xmlns:xlrd2="http://schemas.microsoft.com/office/spreadsheetml/2017/richdata2" ref="A4:D31">
      <sortCondition ref="C3"/>
    </sortState>
  </autoFilter>
  <mergeCells count="3">
    <mergeCell ref="A1:B1"/>
    <mergeCell ref="C1:D1"/>
    <mergeCell ref="A2: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133DF-17E1-438D-B87A-C0A944FB3A99}">
  <dimension ref="A1:E31"/>
  <sheetViews>
    <sheetView topLeftCell="A13" workbookViewId="0">
      <selection activeCell="A13" sqref="A1:XFD1048576"/>
    </sheetView>
  </sheetViews>
  <sheetFormatPr defaultColWidth="8.81640625" defaultRowHeight="14.5" x14ac:dyDescent="0.35"/>
  <cols>
    <col min="1" max="1" width="17.1796875" style="10" customWidth="1"/>
    <col min="2" max="2" width="14.54296875" style="10" customWidth="1"/>
    <col min="3" max="3" width="18.90625" style="10" customWidth="1"/>
    <col min="4" max="5" width="18.1796875" style="10" customWidth="1"/>
    <col min="6" max="16384" width="8.81640625" style="10"/>
  </cols>
  <sheetData>
    <row r="1" spans="1:5" ht="43.5" x14ac:dyDescent="0.35">
      <c r="A1" s="1" t="s">
        <v>0</v>
      </c>
      <c r="B1" s="1" t="s">
        <v>61</v>
      </c>
      <c r="C1" s="1" t="s">
        <v>186</v>
      </c>
      <c r="D1" s="1" t="s">
        <v>185</v>
      </c>
      <c r="E1" s="1" t="s">
        <v>184</v>
      </c>
    </row>
    <row r="2" spans="1:5" x14ac:dyDescent="0.35">
      <c r="A2" s="12" t="s">
        <v>2</v>
      </c>
      <c r="B2" s="12" t="s">
        <v>30</v>
      </c>
      <c r="C2" s="13">
        <v>2063.6933726920802</v>
      </c>
      <c r="D2" s="13">
        <v>2320.1650118799898</v>
      </c>
      <c r="E2" s="14">
        <f t="shared" ref="E2:E29" si="0">C2-D2</f>
        <v>-256.47163918790966</v>
      </c>
    </row>
    <row r="3" spans="1:5" x14ac:dyDescent="0.35">
      <c r="A3" s="12" t="s">
        <v>4</v>
      </c>
      <c r="B3" s="12" t="s">
        <v>62</v>
      </c>
      <c r="C3" s="13">
        <v>1952.6277883739399</v>
      </c>
      <c r="D3" s="13">
        <v>3277.0973501200001</v>
      </c>
      <c r="E3" s="14">
        <f t="shared" si="0"/>
        <v>-1324.4695617460602</v>
      </c>
    </row>
    <row r="4" spans="1:5" x14ac:dyDescent="0.35">
      <c r="A4" s="12" t="s">
        <v>1</v>
      </c>
      <c r="B4" s="12" t="s">
        <v>31</v>
      </c>
      <c r="C4" s="13">
        <v>8513.5757240675302</v>
      </c>
      <c r="D4" s="13">
        <v>3839.75885741</v>
      </c>
      <c r="E4" s="14">
        <f t="shared" si="0"/>
        <v>4673.8168666575302</v>
      </c>
    </row>
    <row r="5" spans="1:5" x14ac:dyDescent="0.35">
      <c r="A5" s="12" t="s">
        <v>7</v>
      </c>
      <c r="B5" s="12" t="s">
        <v>35</v>
      </c>
      <c r="C5" s="13">
        <v>2168.5799103171598</v>
      </c>
      <c r="D5" s="13">
        <v>487.09194767000002</v>
      </c>
      <c r="E5" s="14">
        <f t="shared" si="0"/>
        <v>1681.4879626471597</v>
      </c>
    </row>
    <row r="6" spans="1:5" x14ac:dyDescent="0.35">
      <c r="A6" s="12" t="s">
        <v>9</v>
      </c>
      <c r="B6" s="12" t="s">
        <v>38</v>
      </c>
      <c r="C6" s="13">
        <v>4123.1836527924797</v>
      </c>
      <c r="D6" s="13">
        <v>1720.1256534899901</v>
      </c>
      <c r="E6" s="14">
        <f t="shared" si="0"/>
        <v>2403.0579993024894</v>
      </c>
    </row>
    <row r="7" spans="1:5" x14ac:dyDescent="0.35">
      <c r="A7" s="12" t="s">
        <v>11</v>
      </c>
      <c r="B7" s="12" t="s">
        <v>39</v>
      </c>
      <c r="C7" s="13">
        <v>1411.19640796713</v>
      </c>
      <c r="D7" s="13">
        <v>2541.2310860799898</v>
      </c>
      <c r="E7" s="14">
        <f t="shared" si="0"/>
        <v>-1130.0346781128599</v>
      </c>
    </row>
    <row r="8" spans="1:5" x14ac:dyDescent="0.35">
      <c r="A8" s="12" t="s">
        <v>13</v>
      </c>
      <c r="B8" s="12" t="s">
        <v>40</v>
      </c>
      <c r="C8" s="13">
        <v>759.41532933684903</v>
      </c>
      <c r="D8" s="13">
        <v>210.16976556</v>
      </c>
      <c r="E8" s="14">
        <f t="shared" si="0"/>
        <v>549.24556377684905</v>
      </c>
    </row>
    <row r="9" spans="1:5" x14ac:dyDescent="0.35">
      <c r="A9" s="12" t="s">
        <v>15</v>
      </c>
      <c r="B9" s="12" t="s">
        <v>33</v>
      </c>
      <c r="C9" s="13">
        <v>14778.253965995</v>
      </c>
      <c r="D9" s="13">
        <v>20573.549172059898</v>
      </c>
      <c r="E9" s="14">
        <f t="shared" si="0"/>
        <v>-5795.2952060648986</v>
      </c>
    </row>
    <row r="10" spans="1:5" x14ac:dyDescent="0.35">
      <c r="A10" s="12" t="s">
        <v>17</v>
      </c>
      <c r="B10" s="12" t="s">
        <v>32</v>
      </c>
      <c r="C10" s="13">
        <v>4870.1195930256199</v>
      </c>
      <c r="D10" s="13">
        <v>1487.6952622700001</v>
      </c>
      <c r="E10" s="14">
        <f t="shared" si="0"/>
        <v>3382.4243307556198</v>
      </c>
    </row>
    <row r="11" spans="1:5" x14ac:dyDescent="0.35">
      <c r="A11" s="12" t="s">
        <v>19</v>
      </c>
      <c r="B11" s="12" t="s">
        <v>34</v>
      </c>
      <c r="C11" s="13">
        <v>10336.967446394699</v>
      </c>
      <c r="D11" s="13">
        <v>15215.087824009999</v>
      </c>
      <c r="E11" s="14">
        <f t="shared" si="0"/>
        <v>-4878.1203776152997</v>
      </c>
    </row>
    <row r="12" spans="1:5" x14ac:dyDescent="0.35">
      <c r="A12" s="12" t="s">
        <v>85</v>
      </c>
      <c r="B12" s="12" t="s">
        <v>63</v>
      </c>
      <c r="C12" s="13">
        <v>6633.1496572155302</v>
      </c>
      <c r="D12" s="13">
        <v>13461.886892979999</v>
      </c>
      <c r="E12" s="14">
        <f t="shared" si="0"/>
        <v>-6828.737235764469</v>
      </c>
    </row>
    <row r="13" spans="1:5" x14ac:dyDescent="0.35">
      <c r="A13" s="12" t="s">
        <v>21</v>
      </c>
      <c r="B13" s="12" t="s">
        <v>41</v>
      </c>
      <c r="C13" s="13">
        <v>263.86836392326302</v>
      </c>
      <c r="D13" s="13">
        <v>180.28889025000001</v>
      </c>
      <c r="E13" s="14">
        <f t="shared" si="0"/>
        <v>83.57947367326301</v>
      </c>
    </row>
    <row r="14" spans="1:5" x14ac:dyDescent="0.35">
      <c r="A14" s="12" t="s">
        <v>23</v>
      </c>
      <c r="B14" s="12" t="s">
        <v>42</v>
      </c>
      <c r="C14" s="13">
        <v>1120.2853978359999</v>
      </c>
      <c r="D14" s="13">
        <v>450.777399879999</v>
      </c>
      <c r="E14" s="14">
        <f t="shared" si="0"/>
        <v>669.50799795600096</v>
      </c>
    </row>
    <row r="15" spans="1:5" x14ac:dyDescent="0.35">
      <c r="A15" s="12" t="s">
        <v>25</v>
      </c>
      <c r="B15" s="12" t="s">
        <v>36</v>
      </c>
      <c r="C15" s="13">
        <v>1211.79629217659</v>
      </c>
      <c r="D15" s="13">
        <v>234.03199798999901</v>
      </c>
      <c r="E15" s="14">
        <f t="shared" si="0"/>
        <v>977.76429418659097</v>
      </c>
    </row>
    <row r="16" spans="1:5" x14ac:dyDescent="0.35">
      <c r="A16" s="12" t="s">
        <v>27</v>
      </c>
      <c r="B16" s="12" t="s">
        <v>43</v>
      </c>
      <c r="C16" s="13">
        <v>16349.9347906578</v>
      </c>
      <c r="D16" s="13">
        <v>3983.1660155499999</v>
      </c>
      <c r="E16" s="14">
        <f t="shared" si="0"/>
        <v>12366.768775107801</v>
      </c>
    </row>
    <row r="17" spans="1:5" x14ac:dyDescent="0.35">
      <c r="A17" s="12" t="s">
        <v>3</v>
      </c>
      <c r="B17" s="12" t="s">
        <v>37</v>
      </c>
      <c r="C17" s="13">
        <v>2070.64821760105</v>
      </c>
      <c r="D17" s="13">
        <v>355.77877525999901</v>
      </c>
      <c r="E17" s="14">
        <f t="shared" si="0"/>
        <v>1714.8694423410509</v>
      </c>
    </row>
    <row r="18" spans="1:5" x14ac:dyDescent="0.35">
      <c r="A18" s="12" t="s">
        <v>5</v>
      </c>
      <c r="B18" s="12" t="s">
        <v>44</v>
      </c>
      <c r="C18" s="13">
        <v>2008.33040874521</v>
      </c>
      <c r="D18" s="13">
        <v>356.91140841999999</v>
      </c>
      <c r="E18" s="14">
        <f t="shared" si="0"/>
        <v>1651.4190003252099</v>
      </c>
    </row>
    <row r="19" spans="1:5" x14ac:dyDescent="0.35">
      <c r="A19" s="12" t="s">
        <v>8</v>
      </c>
      <c r="B19" s="12" t="s">
        <v>46</v>
      </c>
      <c r="C19" s="13">
        <v>2470.3721479762598</v>
      </c>
      <c r="D19" s="13">
        <v>4844.7091024399997</v>
      </c>
      <c r="E19" s="14">
        <f t="shared" si="0"/>
        <v>-2374.3369544637399</v>
      </c>
    </row>
    <row r="20" spans="1:5" x14ac:dyDescent="0.35">
      <c r="A20" s="12" t="s">
        <v>10</v>
      </c>
      <c r="B20" s="12" t="s">
        <v>47</v>
      </c>
      <c r="C20" s="13">
        <v>5010.75980426348</v>
      </c>
      <c r="D20" s="13">
        <v>1699.36800303</v>
      </c>
      <c r="E20" s="14">
        <f t="shared" si="0"/>
        <v>3311.3918012334798</v>
      </c>
    </row>
    <row r="21" spans="1:5" x14ac:dyDescent="0.35">
      <c r="A21" s="12" t="s">
        <v>12</v>
      </c>
      <c r="B21" s="12" t="s">
        <v>48</v>
      </c>
      <c r="C21" s="13">
        <v>1477.72894153367</v>
      </c>
      <c r="D21" s="13">
        <v>2018.34738849</v>
      </c>
      <c r="E21" s="14">
        <f t="shared" si="0"/>
        <v>-540.61844695632999</v>
      </c>
    </row>
    <row r="22" spans="1:5" x14ac:dyDescent="0.35">
      <c r="A22" s="12" t="s">
        <v>14</v>
      </c>
      <c r="B22" s="12" t="s">
        <v>49</v>
      </c>
      <c r="C22" s="13">
        <v>4865.0639343431603</v>
      </c>
      <c r="D22" s="13">
        <v>1654.7128285399999</v>
      </c>
      <c r="E22" s="14">
        <f t="shared" si="0"/>
        <v>3210.3511058031604</v>
      </c>
    </row>
    <row r="23" spans="1:5" x14ac:dyDescent="0.35">
      <c r="A23" s="12" t="s">
        <v>16</v>
      </c>
      <c r="B23" s="12" t="s">
        <v>50</v>
      </c>
      <c r="C23" s="13">
        <v>2457.23160363541</v>
      </c>
      <c r="D23" s="13">
        <v>763.63728883999897</v>
      </c>
      <c r="E23" s="14">
        <f t="shared" si="0"/>
        <v>1693.594314795411</v>
      </c>
    </row>
    <row r="24" spans="1:5" x14ac:dyDescent="0.35">
      <c r="A24" s="12" t="s">
        <v>18</v>
      </c>
      <c r="B24" s="12" t="s">
        <v>51</v>
      </c>
      <c r="C24" s="13">
        <v>926.83264626501</v>
      </c>
      <c r="D24" s="13">
        <v>385.70925426000002</v>
      </c>
      <c r="E24" s="14">
        <f t="shared" si="0"/>
        <v>541.12339200500992</v>
      </c>
    </row>
    <row r="25" spans="1:5" x14ac:dyDescent="0.35">
      <c r="A25" s="12" t="s">
        <v>20</v>
      </c>
      <c r="B25" s="12" t="s">
        <v>52</v>
      </c>
      <c r="C25" s="13">
        <v>12270.403394089501</v>
      </c>
      <c r="D25" s="13">
        <v>10313.863209679999</v>
      </c>
      <c r="E25" s="14">
        <f t="shared" si="0"/>
        <v>1956.5401844095013</v>
      </c>
    </row>
    <row r="26" spans="1:5" x14ac:dyDescent="0.35">
      <c r="A26" s="12" t="s">
        <v>22</v>
      </c>
      <c r="B26" s="12" t="s">
        <v>53</v>
      </c>
      <c r="C26" s="13">
        <v>1814.1831339323301</v>
      </c>
      <c r="D26" s="13">
        <v>3303.4875511099999</v>
      </c>
      <c r="E26" s="14">
        <f t="shared" si="0"/>
        <v>-1489.3044171776698</v>
      </c>
    </row>
    <row r="27" spans="1:5" x14ac:dyDescent="0.35">
      <c r="A27" s="12" t="s">
        <v>24</v>
      </c>
      <c r="B27" s="12" t="s">
        <v>54</v>
      </c>
      <c r="C27" s="13">
        <v>6298.1314559541797</v>
      </c>
      <c r="D27" s="13">
        <v>1075.8273153799901</v>
      </c>
      <c r="E27" s="14">
        <f t="shared" si="0"/>
        <v>5222.3041405741897</v>
      </c>
    </row>
    <row r="28" spans="1:5" x14ac:dyDescent="0.35">
      <c r="A28" s="12" t="s">
        <v>26</v>
      </c>
      <c r="B28" s="12" t="s">
        <v>55</v>
      </c>
      <c r="C28" s="13">
        <v>12053.9415370813</v>
      </c>
      <c r="D28" s="13">
        <v>25266.700002929902</v>
      </c>
      <c r="E28" s="14">
        <f t="shared" si="0"/>
        <v>-13212.758465848601</v>
      </c>
    </row>
    <row r="29" spans="1:5" x14ac:dyDescent="0.35">
      <c r="A29" s="12" t="s">
        <v>6</v>
      </c>
      <c r="B29" s="12" t="s">
        <v>45</v>
      </c>
      <c r="C29" s="13">
        <v>155.96139641852301</v>
      </c>
      <c r="D29" s="13">
        <v>102.55784649</v>
      </c>
      <c r="E29" s="14">
        <f t="shared" si="0"/>
        <v>53.403549928523006</v>
      </c>
    </row>
    <row r="31" spans="1:5" x14ac:dyDescent="0.35">
      <c r="A31" s="15"/>
    </row>
  </sheetData>
  <autoFilter ref="A1:E1" xr:uid="{1FED86D6-3696-4A5A-8D4C-82CDCEDBF321}">
    <sortState xmlns:xlrd2="http://schemas.microsoft.com/office/spreadsheetml/2017/richdata2" ref="A2:E29">
      <sortCondition ref="A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3E976-BB33-4E6F-BD71-7E1A64C02BCA}">
  <dimension ref="A1:C29"/>
  <sheetViews>
    <sheetView workbookViewId="0">
      <selection activeCell="D7" sqref="D7"/>
    </sheetView>
  </sheetViews>
  <sheetFormatPr defaultRowHeight="14.5" x14ac:dyDescent="0.35"/>
  <cols>
    <col min="1" max="1" width="15.81640625" bestFit="1" customWidth="1"/>
    <col min="2" max="2" width="9.81640625" style="11" customWidth="1"/>
    <col min="3" max="3" width="18.81640625" customWidth="1"/>
  </cols>
  <sheetData>
    <row r="1" spans="1:3" ht="43.5" x14ac:dyDescent="0.35">
      <c r="A1" s="1" t="s">
        <v>0</v>
      </c>
      <c r="B1" s="1" t="s">
        <v>61</v>
      </c>
      <c r="C1" s="1" t="s">
        <v>184</v>
      </c>
    </row>
    <row r="2" spans="1:3" x14ac:dyDescent="0.35">
      <c r="A2" s="12" t="s">
        <v>26</v>
      </c>
      <c r="B2" s="16" t="s">
        <v>55</v>
      </c>
      <c r="C2" s="14">
        <v>-13212.758465848601</v>
      </c>
    </row>
    <row r="3" spans="1:3" x14ac:dyDescent="0.35">
      <c r="A3" s="12" t="s">
        <v>85</v>
      </c>
      <c r="B3" s="16" t="s">
        <v>63</v>
      </c>
      <c r="C3" s="14">
        <v>-6828.737235764469</v>
      </c>
    </row>
    <row r="4" spans="1:3" x14ac:dyDescent="0.35">
      <c r="A4" s="12" t="s">
        <v>15</v>
      </c>
      <c r="B4" s="16" t="s">
        <v>33</v>
      </c>
      <c r="C4" s="14">
        <v>-5795.2952060648986</v>
      </c>
    </row>
    <row r="5" spans="1:3" x14ac:dyDescent="0.35">
      <c r="A5" s="12" t="s">
        <v>19</v>
      </c>
      <c r="B5" s="16" t="s">
        <v>34</v>
      </c>
      <c r="C5" s="14">
        <v>-4878.1203776152997</v>
      </c>
    </row>
    <row r="6" spans="1:3" x14ac:dyDescent="0.35">
      <c r="A6" s="12" t="s">
        <v>8</v>
      </c>
      <c r="B6" s="16" t="s">
        <v>46</v>
      </c>
      <c r="C6" s="14">
        <v>-2374.3369544637399</v>
      </c>
    </row>
    <row r="7" spans="1:3" x14ac:dyDescent="0.35">
      <c r="A7" s="12" t="s">
        <v>22</v>
      </c>
      <c r="B7" s="16" t="s">
        <v>53</v>
      </c>
      <c r="C7" s="14">
        <v>-1489.3044171776698</v>
      </c>
    </row>
    <row r="8" spans="1:3" x14ac:dyDescent="0.35">
      <c r="A8" s="12" t="s">
        <v>4</v>
      </c>
      <c r="B8" s="16" t="s">
        <v>62</v>
      </c>
      <c r="C8" s="14">
        <v>-1324.4695617460602</v>
      </c>
    </row>
    <row r="9" spans="1:3" x14ac:dyDescent="0.35">
      <c r="A9" s="12" t="s">
        <v>11</v>
      </c>
      <c r="B9" s="16" t="s">
        <v>39</v>
      </c>
      <c r="C9" s="14">
        <v>-1130.0346781128599</v>
      </c>
    </row>
    <row r="10" spans="1:3" x14ac:dyDescent="0.35">
      <c r="A10" s="12" t="s">
        <v>12</v>
      </c>
      <c r="B10" s="16" t="s">
        <v>48</v>
      </c>
      <c r="C10" s="14">
        <v>-540.61844695632999</v>
      </c>
    </row>
    <row r="11" spans="1:3" x14ac:dyDescent="0.35">
      <c r="A11" s="12" t="s">
        <v>2</v>
      </c>
      <c r="B11" s="16" t="s">
        <v>30</v>
      </c>
      <c r="C11" s="14">
        <v>-256.47163918790966</v>
      </c>
    </row>
    <row r="12" spans="1:3" x14ac:dyDescent="0.35">
      <c r="A12" s="12" t="s">
        <v>6</v>
      </c>
      <c r="B12" s="16" t="s">
        <v>45</v>
      </c>
      <c r="C12" s="14">
        <v>53.403549928523006</v>
      </c>
    </row>
    <row r="13" spans="1:3" x14ac:dyDescent="0.35">
      <c r="A13" s="12" t="s">
        <v>21</v>
      </c>
      <c r="B13" s="16" t="s">
        <v>41</v>
      </c>
      <c r="C13" s="14">
        <v>83.57947367326301</v>
      </c>
    </row>
    <row r="14" spans="1:3" x14ac:dyDescent="0.35">
      <c r="A14" s="12" t="s">
        <v>18</v>
      </c>
      <c r="B14" s="16" t="s">
        <v>51</v>
      </c>
      <c r="C14" s="14">
        <v>541.12339200500992</v>
      </c>
    </row>
    <row r="15" spans="1:3" x14ac:dyDescent="0.35">
      <c r="A15" s="12" t="s">
        <v>13</v>
      </c>
      <c r="B15" s="16" t="s">
        <v>40</v>
      </c>
      <c r="C15" s="14">
        <v>549.24556377684905</v>
      </c>
    </row>
    <row r="16" spans="1:3" x14ac:dyDescent="0.35">
      <c r="A16" s="12" t="s">
        <v>23</v>
      </c>
      <c r="B16" s="16" t="s">
        <v>42</v>
      </c>
      <c r="C16" s="14">
        <v>669.50799795600096</v>
      </c>
    </row>
    <row r="17" spans="1:3" x14ac:dyDescent="0.35">
      <c r="A17" s="12" t="s">
        <v>25</v>
      </c>
      <c r="B17" s="16" t="s">
        <v>36</v>
      </c>
      <c r="C17" s="14">
        <v>977.76429418659097</v>
      </c>
    </row>
    <row r="18" spans="1:3" x14ac:dyDescent="0.35">
      <c r="A18" s="12" t="s">
        <v>5</v>
      </c>
      <c r="B18" s="16" t="s">
        <v>44</v>
      </c>
      <c r="C18" s="14">
        <v>1651.4190003252099</v>
      </c>
    </row>
    <row r="19" spans="1:3" x14ac:dyDescent="0.35">
      <c r="A19" s="12" t="s">
        <v>7</v>
      </c>
      <c r="B19" s="16" t="s">
        <v>35</v>
      </c>
      <c r="C19" s="14">
        <v>1681.4879626471597</v>
      </c>
    </row>
    <row r="20" spans="1:3" x14ac:dyDescent="0.35">
      <c r="A20" s="12" t="s">
        <v>16</v>
      </c>
      <c r="B20" s="16" t="s">
        <v>50</v>
      </c>
      <c r="C20" s="14">
        <v>1693.594314795411</v>
      </c>
    </row>
    <row r="21" spans="1:3" x14ac:dyDescent="0.35">
      <c r="A21" s="18" t="s">
        <v>3</v>
      </c>
      <c r="B21" s="17" t="s">
        <v>37</v>
      </c>
      <c r="C21" s="19">
        <v>1714.8694423410509</v>
      </c>
    </row>
    <row r="22" spans="1:3" x14ac:dyDescent="0.35">
      <c r="A22" s="12" t="s">
        <v>20</v>
      </c>
      <c r="B22" s="16" t="s">
        <v>52</v>
      </c>
      <c r="C22" s="14">
        <v>1956.5401844095013</v>
      </c>
    </row>
    <row r="23" spans="1:3" x14ac:dyDescent="0.35">
      <c r="A23" s="12" t="s">
        <v>9</v>
      </c>
      <c r="B23" s="16" t="s">
        <v>38</v>
      </c>
      <c r="C23" s="14">
        <v>2403.0579993024894</v>
      </c>
    </row>
    <row r="24" spans="1:3" x14ac:dyDescent="0.35">
      <c r="A24" s="12" t="s">
        <v>14</v>
      </c>
      <c r="B24" s="16" t="s">
        <v>49</v>
      </c>
      <c r="C24" s="14">
        <v>3210.3511058031604</v>
      </c>
    </row>
    <row r="25" spans="1:3" x14ac:dyDescent="0.35">
      <c r="A25" s="12" t="s">
        <v>10</v>
      </c>
      <c r="B25" s="16" t="s">
        <v>47</v>
      </c>
      <c r="C25" s="14">
        <v>3311.3918012334798</v>
      </c>
    </row>
    <row r="26" spans="1:3" x14ac:dyDescent="0.35">
      <c r="A26" s="12" t="s">
        <v>17</v>
      </c>
      <c r="B26" s="16" t="s">
        <v>32</v>
      </c>
      <c r="C26" s="14">
        <v>3382.4243307556198</v>
      </c>
    </row>
    <row r="27" spans="1:3" x14ac:dyDescent="0.35">
      <c r="A27" s="12" t="s">
        <v>1</v>
      </c>
      <c r="B27" s="16" t="s">
        <v>31</v>
      </c>
      <c r="C27" s="14">
        <v>4673.8168666575302</v>
      </c>
    </row>
    <row r="28" spans="1:3" x14ac:dyDescent="0.35">
      <c r="A28" s="12" t="s">
        <v>24</v>
      </c>
      <c r="B28" s="16" t="s">
        <v>54</v>
      </c>
      <c r="C28" s="14">
        <v>5222.3041405741897</v>
      </c>
    </row>
    <row r="29" spans="1:3" x14ac:dyDescent="0.35">
      <c r="A29" s="12" t="s">
        <v>27</v>
      </c>
      <c r="B29" s="16" t="s">
        <v>43</v>
      </c>
      <c r="C29" s="14">
        <v>12366.768775107801</v>
      </c>
    </row>
  </sheetData>
  <autoFilter ref="A1:C1" xr:uid="{E53FBD54-53CB-4855-9A82-92E137825DBB}">
    <sortState xmlns:xlrd2="http://schemas.microsoft.com/office/spreadsheetml/2017/richdata2" ref="A2:C29">
      <sortCondition ref="C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E28A2-060E-43B5-9794-709E796874F5}">
  <dimension ref="A1:L59"/>
  <sheetViews>
    <sheetView topLeftCell="A16" workbookViewId="0">
      <selection activeCell="I3" sqref="I3:K31"/>
    </sheetView>
  </sheetViews>
  <sheetFormatPr defaultRowHeight="14.5" x14ac:dyDescent="0.35"/>
  <cols>
    <col min="1" max="1" width="29.90625" customWidth="1"/>
    <col min="2" max="2" width="10" customWidth="1"/>
    <col min="3" max="3" width="5" customWidth="1"/>
    <col min="9" max="9" width="15.81640625" bestFit="1" customWidth="1"/>
    <col min="10" max="10" width="11" customWidth="1"/>
    <col min="11" max="11" width="23.36328125" customWidth="1"/>
  </cols>
  <sheetData>
    <row r="1" spans="1:12" x14ac:dyDescent="0.35">
      <c r="A1" s="64" t="s">
        <v>90</v>
      </c>
      <c r="B1" s="65"/>
      <c r="C1" s="65"/>
      <c r="D1" s="65"/>
      <c r="E1" s="65"/>
      <c r="F1" s="65"/>
      <c r="G1" s="66"/>
      <c r="H1" s="67" t="s">
        <v>92</v>
      </c>
      <c r="I1" s="68"/>
      <c r="J1" s="68"/>
      <c r="K1" s="68"/>
      <c r="L1" s="68"/>
    </row>
    <row r="2" spans="1:12" x14ac:dyDescent="0.35">
      <c r="A2" s="31" t="s">
        <v>187</v>
      </c>
      <c r="E2" s="28"/>
      <c r="F2" s="28"/>
      <c r="G2" s="38"/>
      <c r="H2" s="21"/>
    </row>
    <row r="3" spans="1:12" ht="43.5" x14ac:dyDescent="0.35">
      <c r="A3" s="31" t="s">
        <v>121</v>
      </c>
      <c r="B3" s="32" t="s">
        <v>122</v>
      </c>
      <c r="E3" s="28"/>
      <c r="F3" s="28"/>
      <c r="G3" s="38"/>
      <c r="H3" s="21"/>
      <c r="I3" s="23" t="s">
        <v>0</v>
      </c>
      <c r="J3" s="23" t="s">
        <v>61</v>
      </c>
      <c r="K3" s="22" t="s">
        <v>183</v>
      </c>
    </row>
    <row r="4" spans="1:12" x14ac:dyDescent="0.35">
      <c r="A4" s="31" t="s">
        <v>123</v>
      </c>
      <c r="B4" s="31" t="s">
        <v>124</v>
      </c>
      <c r="E4" s="28"/>
      <c r="F4" s="28"/>
      <c r="G4" s="38"/>
      <c r="H4" s="21"/>
      <c r="I4" s="42" t="s">
        <v>2</v>
      </c>
      <c r="J4" s="43" t="s">
        <v>30</v>
      </c>
      <c r="K4" s="44">
        <v>324038.2</v>
      </c>
    </row>
    <row r="5" spans="1:12" x14ac:dyDescent="0.35">
      <c r="E5" s="28"/>
      <c r="F5" s="28"/>
      <c r="G5" s="38"/>
      <c r="H5" s="21"/>
      <c r="I5" s="42" t="s">
        <v>4</v>
      </c>
      <c r="J5" s="43" t="s">
        <v>62</v>
      </c>
      <c r="K5" s="44">
        <v>385711.9</v>
      </c>
    </row>
    <row r="6" spans="1:12" x14ac:dyDescent="0.35">
      <c r="A6" s="32" t="s">
        <v>125</v>
      </c>
      <c r="C6" s="31" t="s">
        <v>126</v>
      </c>
      <c r="E6" s="28"/>
      <c r="F6" s="28"/>
      <c r="G6" s="38"/>
      <c r="H6" s="21"/>
      <c r="I6" s="42" t="s">
        <v>1</v>
      </c>
      <c r="J6" s="43" t="s">
        <v>31</v>
      </c>
      <c r="K6" s="44">
        <v>459819.8</v>
      </c>
    </row>
    <row r="7" spans="1:12" x14ac:dyDescent="0.35">
      <c r="A7" s="32" t="s">
        <v>127</v>
      </c>
      <c r="C7" s="31" t="s">
        <v>128</v>
      </c>
      <c r="E7" s="28"/>
      <c r="F7" s="28"/>
      <c r="G7" s="38"/>
      <c r="H7" s="21"/>
      <c r="I7" s="42" t="s">
        <v>7</v>
      </c>
      <c r="J7" s="43" t="s">
        <v>35</v>
      </c>
      <c r="K7" s="44">
        <v>56086.9</v>
      </c>
    </row>
    <row r="8" spans="1:12" x14ac:dyDescent="0.35">
      <c r="A8" s="32" t="s">
        <v>129</v>
      </c>
      <c r="C8" s="31" t="s">
        <v>188</v>
      </c>
      <c r="E8" s="28"/>
      <c r="F8" s="28"/>
      <c r="G8" s="38"/>
      <c r="H8" s="21"/>
      <c r="I8" s="42" t="s">
        <v>9</v>
      </c>
      <c r="J8" s="43" t="s">
        <v>38</v>
      </c>
      <c r="K8" s="44">
        <v>207570.3</v>
      </c>
    </row>
    <row r="9" spans="1:12" x14ac:dyDescent="0.35">
      <c r="E9" s="28"/>
      <c r="F9" s="28"/>
      <c r="G9" s="38"/>
      <c r="H9" s="21"/>
      <c r="I9" s="42" t="s">
        <v>11</v>
      </c>
      <c r="J9" s="43" t="s">
        <v>39</v>
      </c>
      <c r="K9" s="44">
        <v>301340.90000000002</v>
      </c>
    </row>
    <row r="10" spans="1:12" x14ac:dyDescent="0.35">
      <c r="A10" s="33" t="s">
        <v>130</v>
      </c>
      <c r="B10" s="69" t="s">
        <v>131</v>
      </c>
      <c r="C10" s="69" t="s">
        <v>132</v>
      </c>
      <c r="E10" s="28"/>
      <c r="F10" s="28"/>
      <c r="G10" s="38"/>
      <c r="H10" s="21"/>
      <c r="I10" s="42" t="s">
        <v>13</v>
      </c>
      <c r="J10" s="43" t="s">
        <v>40</v>
      </c>
      <c r="K10" s="44">
        <v>26035.9</v>
      </c>
    </row>
    <row r="11" spans="1:12" x14ac:dyDescent="0.35">
      <c r="A11" s="34" t="s">
        <v>133</v>
      </c>
      <c r="B11" s="20" t="s">
        <v>132</v>
      </c>
      <c r="C11" s="20" t="s">
        <v>132</v>
      </c>
      <c r="E11" s="28"/>
      <c r="F11" s="28"/>
      <c r="G11" s="38"/>
      <c r="H11" s="21"/>
      <c r="I11" s="42" t="s">
        <v>15</v>
      </c>
      <c r="J11" s="43" t="s">
        <v>33</v>
      </c>
      <c r="K11" s="44">
        <v>184713.60000000001</v>
      </c>
    </row>
    <row r="12" spans="1:12" x14ac:dyDescent="0.35">
      <c r="A12" s="35" t="s">
        <v>172</v>
      </c>
      <c r="B12" s="40">
        <v>12820.1</v>
      </c>
      <c r="C12" s="36" t="s">
        <v>142</v>
      </c>
      <c r="E12" s="28"/>
      <c r="F12" s="28"/>
      <c r="G12" s="38"/>
      <c r="H12" s="21"/>
      <c r="I12" s="42" t="s">
        <v>17</v>
      </c>
      <c r="J12" s="43" t="s">
        <v>32</v>
      </c>
      <c r="K12" s="45">
        <v>1202193</v>
      </c>
    </row>
    <row r="13" spans="1:12" x14ac:dyDescent="0.35">
      <c r="A13" s="35" t="s">
        <v>154</v>
      </c>
      <c r="B13" s="41">
        <v>385711.9</v>
      </c>
      <c r="C13" s="37" t="s">
        <v>132</v>
      </c>
      <c r="E13" s="28"/>
      <c r="F13" s="28"/>
      <c r="G13" s="38"/>
      <c r="H13" s="21"/>
      <c r="I13" s="42" t="s">
        <v>19</v>
      </c>
      <c r="J13" s="43" t="s">
        <v>34</v>
      </c>
      <c r="K13" s="44">
        <v>1766168.2</v>
      </c>
    </row>
    <row r="14" spans="1:12" x14ac:dyDescent="0.35">
      <c r="A14" s="35" t="s">
        <v>134</v>
      </c>
      <c r="B14" s="40">
        <v>459819.8</v>
      </c>
      <c r="C14" s="36" t="s">
        <v>132</v>
      </c>
      <c r="E14" s="28"/>
      <c r="F14" s="28"/>
      <c r="G14" s="38"/>
      <c r="H14" s="21"/>
      <c r="I14" s="42" t="s">
        <v>85</v>
      </c>
      <c r="J14" s="43" t="s">
        <v>63</v>
      </c>
      <c r="K14" s="44">
        <v>2423736.6</v>
      </c>
    </row>
    <row r="15" spans="1:12" x14ac:dyDescent="0.35">
      <c r="A15" s="35" t="s">
        <v>175</v>
      </c>
      <c r="B15" s="41">
        <v>16759.3</v>
      </c>
      <c r="C15" s="37" t="s">
        <v>132</v>
      </c>
      <c r="E15" s="28"/>
      <c r="F15" s="28"/>
      <c r="G15" s="38"/>
      <c r="H15" s="21"/>
      <c r="I15" s="42" t="s">
        <v>21</v>
      </c>
      <c r="J15" s="43" t="s">
        <v>41</v>
      </c>
      <c r="K15" s="44">
        <v>21137.8</v>
      </c>
    </row>
    <row r="16" spans="1:12" x14ac:dyDescent="0.35">
      <c r="A16" s="35" t="s">
        <v>135</v>
      </c>
      <c r="B16" s="41">
        <v>56086.9</v>
      </c>
      <c r="C16" s="37" t="s">
        <v>132</v>
      </c>
      <c r="E16" s="28"/>
      <c r="F16" s="28"/>
      <c r="G16" s="38"/>
      <c r="H16" s="21"/>
      <c r="I16" s="42" t="s">
        <v>23</v>
      </c>
      <c r="J16" s="43" t="s">
        <v>42</v>
      </c>
      <c r="K16" s="44">
        <v>51625.1</v>
      </c>
    </row>
    <row r="17" spans="1:11" x14ac:dyDescent="0.35">
      <c r="A17" s="35" t="s">
        <v>147</v>
      </c>
      <c r="B17" s="40">
        <v>21137.8</v>
      </c>
      <c r="C17" s="36" t="s">
        <v>142</v>
      </c>
      <c r="E17" s="28"/>
      <c r="F17" s="28"/>
      <c r="G17" s="38"/>
      <c r="H17" s="21"/>
      <c r="I17" s="42" t="s">
        <v>25</v>
      </c>
      <c r="J17" s="43" t="s">
        <v>36</v>
      </c>
      <c r="K17" s="44">
        <v>29056.1</v>
      </c>
    </row>
    <row r="18" spans="1:11" x14ac:dyDescent="0.35">
      <c r="A18" s="35" t="s">
        <v>145</v>
      </c>
      <c r="B18" s="40">
        <v>51625.1</v>
      </c>
      <c r="C18" s="36" t="s">
        <v>142</v>
      </c>
      <c r="E18" s="28"/>
      <c r="F18" s="28"/>
      <c r="G18" s="38"/>
      <c r="H18" s="21"/>
      <c r="I18" s="42" t="s">
        <v>27</v>
      </c>
      <c r="J18" s="43" t="s">
        <v>43</v>
      </c>
      <c r="K18" s="44">
        <v>496360.9</v>
      </c>
    </row>
    <row r="19" spans="1:11" x14ac:dyDescent="0.35">
      <c r="A19" s="35" t="s">
        <v>136</v>
      </c>
      <c r="B19" s="40">
        <v>207570.3</v>
      </c>
      <c r="C19" s="36" t="s">
        <v>132</v>
      </c>
      <c r="E19" s="28"/>
      <c r="F19" s="28"/>
      <c r="G19" s="38"/>
      <c r="H19" s="21"/>
      <c r="I19" s="42" t="s">
        <v>3</v>
      </c>
      <c r="J19" s="43" t="s">
        <v>37</v>
      </c>
      <c r="K19" s="44">
        <v>45264.4</v>
      </c>
    </row>
    <row r="20" spans="1:11" x14ac:dyDescent="0.35">
      <c r="A20" s="35" t="s">
        <v>137</v>
      </c>
      <c r="B20" s="41">
        <v>301340.90000000002</v>
      </c>
      <c r="C20" s="37" t="s">
        <v>132</v>
      </c>
      <c r="E20" s="28"/>
      <c r="F20" s="28"/>
      <c r="G20" s="38"/>
      <c r="H20" s="21"/>
      <c r="I20" s="42" t="s">
        <v>5</v>
      </c>
      <c r="J20" s="43" t="s">
        <v>44</v>
      </c>
      <c r="K20" s="44">
        <v>60053.1</v>
      </c>
    </row>
    <row r="21" spans="1:11" x14ac:dyDescent="0.35">
      <c r="A21" s="35" t="s">
        <v>139</v>
      </c>
      <c r="B21" s="41">
        <v>26035.9</v>
      </c>
      <c r="C21" s="37" t="s">
        <v>132</v>
      </c>
      <c r="E21" s="28"/>
      <c r="F21" s="28"/>
      <c r="G21" s="38"/>
      <c r="H21" s="21"/>
      <c r="I21" s="42" t="s">
        <v>8</v>
      </c>
      <c r="J21" s="43" t="s">
        <v>46</v>
      </c>
      <c r="K21" s="45">
        <v>774039</v>
      </c>
    </row>
    <row r="22" spans="1:11" x14ac:dyDescent="0.35">
      <c r="A22" s="35" t="s">
        <v>160</v>
      </c>
      <c r="B22" s="41">
        <v>233619.20000000001</v>
      </c>
      <c r="C22" s="37" t="s">
        <v>132</v>
      </c>
      <c r="E22" s="28"/>
      <c r="F22" s="28"/>
      <c r="G22" s="38"/>
      <c r="H22" s="21"/>
      <c r="I22" s="42" t="s">
        <v>10</v>
      </c>
      <c r="J22" s="43" t="s">
        <v>47</v>
      </c>
      <c r="K22" s="44">
        <v>204304.8</v>
      </c>
    </row>
    <row r="23" spans="1:11" x14ac:dyDescent="0.35">
      <c r="A23" s="35" t="s">
        <v>144</v>
      </c>
      <c r="B23" s="37">
        <v>2353090</v>
      </c>
      <c r="C23" s="37" t="s">
        <v>142</v>
      </c>
      <c r="E23" s="28"/>
      <c r="F23" s="28"/>
      <c r="G23" s="38"/>
      <c r="H23" s="21"/>
      <c r="I23" s="42" t="s">
        <v>12</v>
      </c>
      <c r="J23" s="43" t="s">
        <v>48</v>
      </c>
      <c r="K23" s="45">
        <v>2353090</v>
      </c>
    </row>
    <row r="24" spans="1:11" x14ac:dyDescent="0.35">
      <c r="A24" s="35" t="s">
        <v>138</v>
      </c>
      <c r="B24" s="36">
        <v>3344370</v>
      </c>
      <c r="C24" s="36" t="s">
        <v>132</v>
      </c>
      <c r="E24" s="28"/>
      <c r="F24" s="28"/>
      <c r="G24" s="38"/>
      <c r="H24" s="21"/>
      <c r="I24" s="42" t="s">
        <v>14</v>
      </c>
      <c r="J24" s="43" t="s">
        <v>49</v>
      </c>
      <c r="K24" s="44">
        <v>204640.5</v>
      </c>
    </row>
    <row r="25" spans="1:11" x14ac:dyDescent="0.35">
      <c r="A25" s="35" t="s">
        <v>141</v>
      </c>
      <c r="B25" s="41">
        <v>184713.60000000001</v>
      </c>
      <c r="C25" s="37" t="s">
        <v>142</v>
      </c>
      <c r="E25" s="28"/>
      <c r="F25" s="28"/>
      <c r="G25" s="38"/>
      <c r="H25" s="21"/>
      <c r="I25" s="42" t="s">
        <v>16</v>
      </c>
      <c r="J25" s="43" t="s">
        <v>50</v>
      </c>
      <c r="K25" s="45">
        <v>89721</v>
      </c>
    </row>
    <row r="26" spans="1:11" x14ac:dyDescent="0.35">
      <c r="A26" s="35" t="s">
        <v>151</v>
      </c>
      <c r="B26" s="40">
        <v>133782.20000000001</v>
      </c>
      <c r="C26" s="36" t="s">
        <v>132</v>
      </c>
      <c r="E26" s="28"/>
      <c r="F26" s="28"/>
      <c r="G26" s="38"/>
      <c r="H26" s="21"/>
      <c r="I26" s="42" t="s">
        <v>18</v>
      </c>
      <c r="J26" s="43" t="s">
        <v>51</v>
      </c>
      <c r="K26" s="44">
        <v>45754.8</v>
      </c>
    </row>
    <row r="27" spans="1:11" x14ac:dyDescent="0.35">
      <c r="A27" s="35" t="s">
        <v>163</v>
      </c>
      <c r="B27" s="40">
        <v>21795.200000000001</v>
      </c>
      <c r="C27" s="36" t="s">
        <v>132</v>
      </c>
      <c r="E27" s="28"/>
      <c r="F27" s="28"/>
      <c r="G27" s="38"/>
      <c r="H27" s="21"/>
      <c r="I27" s="42" t="s">
        <v>20</v>
      </c>
      <c r="J27" s="43" t="s">
        <v>52</v>
      </c>
      <c r="K27" s="44">
        <v>233619.20000000001</v>
      </c>
    </row>
    <row r="28" spans="1:11" x14ac:dyDescent="0.35">
      <c r="A28" s="35" t="s">
        <v>140</v>
      </c>
      <c r="B28" s="40">
        <v>324038.2</v>
      </c>
      <c r="C28" s="36" t="s">
        <v>132</v>
      </c>
      <c r="E28" s="28"/>
      <c r="F28" s="28"/>
      <c r="G28" s="38"/>
      <c r="H28" s="21"/>
      <c r="I28" s="42" t="s">
        <v>22</v>
      </c>
      <c r="J28" s="43" t="s">
        <v>53</v>
      </c>
      <c r="K28" s="44">
        <v>471207.2</v>
      </c>
    </row>
    <row r="29" spans="1:11" x14ac:dyDescent="0.35">
      <c r="A29" s="35" t="s">
        <v>146</v>
      </c>
      <c r="B29" s="41">
        <v>1766168.2</v>
      </c>
      <c r="C29" s="37" t="s">
        <v>132</v>
      </c>
      <c r="E29" s="28"/>
      <c r="F29" s="28"/>
      <c r="G29" s="38"/>
      <c r="H29" s="21"/>
      <c r="I29" s="42" t="s">
        <v>24</v>
      </c>
      <c r="J29" s="43" t="s">
        <v>54</v>
      </c>
      <c r="K29" s="44">
        <v>133782.20000000001</v>
      </c>
    </row>
    <row r="30" spans="1:11" x14ac:dyDescent="0.35">
      <c r="A30" s="35" t="s">
        <v>176</v>
      </c>
      <c r="B30" s="40">
        <v>6725.9</v>
      </c>
      <c r="C30" s="36" t="s">
        <v>132</v>
      </c>
      <c r="E30" s="28"/>
      <c r="F30" s="28"/>
      <c r="G30" s="38"/>
      <c r="H30" s="21"/>
      <c r="I30" s="42" t="s">
        <v>26</v>
      </c>
      <c r="J30" s="43" t="s">
        <v>55</v>
      </c>
      <c r="K30" s="45">
        <v>3344370</v>
      </c>
    </row>
    <row r="31" spans="1:11" x14ac:dyDescent="0.35">
      <c r="A31" s="35" t="s">
        <v>148</v>
      </c>
      <c r="B31" s="41">
        <v>29056.1</v>
      </c>
      <c r="C31" s="37" t="s">
        <v>132</v>
      </c>
      <c r="E31" s="28"/>
      <c r="F31" s="28"/>
      <c r="G31" s="38"/>
      <c r="H31" s="21"/>
      <c r="I31" s="42" t="s">
        <v>6</v>
      </c>
      <c r="J31" s="43" t="s">
        <v>45</v>
      </c>
      <c r="K31" s="44">
        <v>12366.3</v>
      </c>
    </row>
    <row r="32" spans="1:11" x14ac:dyDescent="0.35">
      <c r="A32" s="35" t="s">
        <v>164</v>
      </c>
      <c r="B32" s="41">
        <v>5822.5</v>
      </c>
      <c r="C32" s="37" t="s">
        <v>165</v>
      </c>
      <c r="E32" s="28"/>
      <c r="F32" s="28"/>
      <c r="G32" s="38"/>
      <c r="H32" s="21"/>
    </row>
    <row r="33" spans="1:8" x14ac:dyDescent="0.35">
      <c r="A33" s="35" t="s">
        <v>149</v>
      </c>
      <c r="B33" s="40">
        <v>45264.4</v>
      </c>
      <c r="C33" s="36" t="s">
        <v>132</v>
      </c>
      <c r="E33" s="28"/>
      <c r="F33" s="28"/>
      <c r="G33" s="38"/>
      <c r="H33" s="21"/>
    </row>
    <row r="34" spans="1:8" x14ac:dyDescent="0.35">
      <c r="A34" s="35" t="s">
        <v>150</v>
      </c>
      <c r="B34" s="41">
        <v>60053.1</v>
      </c>
      <c r="C34" s="37" t="s">
        <v>132</v>
      </c>
      <c r="E34" s="28"/>
      <c r="F34" s="28"/>
      <c r="G34" s="38"/>
      <c r="H34" s="21"/>
    </row>
    <row r="35" spans="1:8" x14ac:dyDescent="0.35">
      <c r="A35" s="35" t="s">
        <v>152</v>
      </c>
      <c r="B35" s="41">
        <v>12366.3</v>
      </c>
      <c r="C35" s="37" t="s">
        <v>132</v>
      </c>
      <c r="E35" s="28"/>
      <c r="F35" s="28"/>
      <c r="G35" s="38"/>
      <c r="H35" s="21"/>
    </row>
    <row r="36" spans="1:8" x14ac:dyDescent="0.35">
      <c r="A36" s="35" t="s">
        <v>169</v>
      </c>
      <c r="B36" s="40">
        <v>4663.1000000000004</v>
      </c>
      <c r="C36" s="36" t="s">
        <v>132</v>
      </c>
      <c r="E36" s="28"/>
      <c r="F36" s="28"/>
      <c r="G36" s="38"/>
      <c r="H36" s="21"/>
    </row>
    <row r="37" spans="1:8" x14ac:dyDescent="0.35">
      <c r="A37" s="35" t="s">
        <v>153</v>
      </c>
      <c r="B37" s="36">
        <v>774039</v>
      </c>
      <c r="C37" s="36" t="s">
        <v>142</v>
      </c>
      <c r="E37" s="28"/>
      <c r="F37" s="28"/>
      <c r="G37" s="38"/>
      <c r="H37" s="21"/>
    </row>
    <row r="38" spans="1:8" x14ac:dyDescent="0.35">
      <c r="A38" s="35" t="s">
        <v>170</v>
      </c>
      <c r="B38" s="41">
        <v>10698.1</v>
      </c>
      <c r="C38" s="37" t="s">
        <v>142</v>
      </c>
      <c r="E38" s="28"/>
      <c r="F38" s="28"/>
      <c r="G38" s="38"/>
      <c r="H38" s="21"/>
    </row>
    <row r="39" spans="1:8" x14ac:dyDescent="0.35">
      <c r="A39" s="35" t="s">
        <v>166</v>
      </c>
      <c r="B39" s="40">
        <v>367893.7</v>
      </c>
      <c r="C39" s="36" t="s">
        <v>167</v>
      </c>
      <c r="E39" s="28"/>
      <c r="F39" s="28"/>
      <c r="G39" s="38"/>
      <c r="H39" s="21"/>
    </row>
    <row r="40" spans="1:8" x14ac:dyDescent="0.35">
      <c r="A40" s="35" t="s">
        <v>155</v>
      </c>
      <c r="B40" s="40">
        <v>496360.9</v>
      </c>
      <c r="C40" s="36" t="s">
        <v>132</v>
      </c>
      <c r="E40" s="28"/>
      <c r="F40" s="28"/>
      <c r="G40" s="38"/>
      <c r="H40" s="21"/>
    </row>
    <row r="41" spans="1:8" x14ac:dyDescent="0.35">
      <c r="A41" s="35" t="s">
        <v>156</v>
      </c>
      <c r="B41" s="41">
        <v>204304.8</v>
      </c>
      <c r="C41" s="37" t="s">
        <v>142</v>
      </c>
      <c r="E41" s="28"/>
      <c r="F41" s="28"/>
      <c r="G41" s="38"/>
      <c r="H41" s="21"/>
    </row>
    <row r="42" spans="1:8" x14ac:dyDescent="0.35">
      <c r="A42" s="35" t="s">
        <v>157</v>
      </c>
      <c r="B42" s="40">
        <v>204640.5</v>
      </c>
      <c r="C42" s="36" t="s">
        <v>142</v>
      </c>
      <c r="E42" s="28"/>
      <c r="F42" s="28"/>
      <c r="G42" s="38"/>
      <c r="H42" s="21"/>
    </row>
    <row r="43" spans="1:8" x14ac:dyDescent="0.35">
      <c r="A43" s="35" t="s">
        <v>173</v>
      </c>
      <c r="B43" s="41">
        <v>42855.5</v>
      </c>
      <c r="C43" s="37" t="s">
        <v>132</v>
      </c>
      <c r="E43" s="28"/>
      <c r="F43" s="28"/>
      <c r="G43" s="38"/>
      <c r="H43" s="21"/>
    </row>
    <row r="44" spans="1:8" x14ac:dyDescent="0.35">
      <c r="A44" s="35" t="s">
        <v>159</v>
      </c>
      <c r="B44" s="36">
        <v>89721</v>
      </c>
      <c r="C44" s="36" t="s">
        <v>132</v>
      </c>
      <c r="E44" s="28"/>
      <c r="F44" s="28"/>
      <c r="G44" s="38"/>
      <c r="H44" s="21"/>
    </row>
    <row r="45" spans="1:8" x14ac:dyDescent="0.35">
      <c r="A45" s="35" t="s">
        <v>158</v>
      </c>
      <c r="B45" s="41">
        <v>45754.8</v>
      </c>
      <c r="C45" s="37" t="s">
        <v>132</v>
      </c>
      <c r="E45" s="28"/>
      <c r="F45" s="28"/>
      <c r="G45" s="38"/>
      <c r="H45" s="21"/>
    </row>
    <row r="46" spans="1:8" x14ac:dyDescent="0.35">
      <c r="A46" s="35" t="s">
        <v>143</v>
      </c>
      <c r="B46" s="36">
        <v>1202193</v>
      </c>
      <c r="C46" s="36" t="s">
        <v>142</v>
      </c>
      <c r="E46" s="28"/>
      <c r="F46" s="28"/>
      <c r="G46" s="38"/>
      <c r="H46" s="21"/>
    </row>
    <row r="47" spans="1:8" x14ac:dyDescent="0.35">
      <c r="A47" s="35" t="s">
        <v>161</v>
      </c>
      <c r="B47" s="40">
        <v>471207.2</v>
      </c>
      <c r="C47" s="36" t="s">
        <v>132</v>
      </c>
      <c r="E47" s="28"/>
      <c r="F47" s="28"/>
      <c r="G47" s="38"/>
      <c r="H47" s="21"/>
    </row>
    <row r="48" spans="1:8" x14ac:dyDescent="0.35">
      <c r="A48" s="35" t="s">
        <v>168</v>
      </c>
      <c r="B48" s="41">
        <v>597008.9</v>
      </c>
      <c r="C48" s="37" t="s">
        <v>132</v>
      </c>
      <c r="E48" s="28"/>
      <c r="F48" s="28"/>
      <c r="G48" s="38"/>
      <c r="H48" s="21"/>
    </row>
    <row r="49" spans="1:8" x14ac:dyDescent="0.35">
      <c r="A49" s="35" t="s">
        <v>174</v>
      </c>
      <c r="B49" s="40">
        <v>652519.9</v>
      </c>
      <c r="C49" s="36" t="s">
        <v>132</v>
      </c>
      <c r="E49" s="28"/>
      <c r="F49" s="28"/>
      <c r="G49" s="38"/>
      <c r="H49" s="21"/>
    </row>
    <row r="50" spans="1:8" x14ac:dyDescent="0.35">
      <c r="A50" s="35" t="s">
        <v>162</v>
      </c>
      <c r="B50" s="41">
        <v>2423736.6</v>
      </c>
      <c r="C50" s="37" t="s">
        <v>132</v>
      </c>
      <c r="E50" s="28"/>
      <c r="F50" s="28"/>
      <c r="G50" s="38"/>
      <c r="H50" s="21"/>
    </row>
    <row r="51" spans="1:8" x14ac:dyDescent="0.35">
      <c r="E51" s="28"/>
      <c r="F51" s="28"/>
      <c r="G51" s="38"/>
      <c r="H51" s="21"/>
    </row>
    <row r="52" spans="1:8" x14ac:dyDescent="0.35">
      <c r="A52" s="32" t="s">
        <v>177</v>
      </c>
      <c r="E52" s="28"/>
      <c r="F52" s="28"/>
      <c r="G52" s="38"/>
      <c r="H52" s="21"/>
    </row>
    <row r="53" spans="1:8" x14ac:dyDescent="0.35">
      <c r="A53" s="32" t="s">
        <v>171</v>
      </c>
      <c r="B53" s="31" t="s">
        <v>178</v>
      </c>
      <c r="E53" s="28"/>
      <c r="F53" s="28"/>
      <c r="G53" s="38"/>
      <c r="H53" s="21"/>
    </row>
    <row r="54" spans="1:8" x14ac:dyDescent="0.35">
      <c r="A54" s="32" t="s">
        <v>179</v>
      </c>
      <c r="E54" s="28"/>
      <c r="F54" s="28"/>
      <c r="G54" s="38"/>
      <c r="H54" s="21"/>
    </row>
    <row r="55" spans="1:8" x14ac:dyDescent="0.35">
      <c r="A55" s="32" t="s">
        <v>167</v>
      </c>
      <c r="B55" s="31" t="s">
        <v>180</v>
      </c>
      <c r="E55" s="28"/>
      <c r="F55" s="28"/>
      <c r="G55" s="38"/>
      <c r="H55" s="21"/>
    </row>
    <row r="56" spans="1:8" x14ac:dyDescent="0.35">
      <c r="A56" s="32" t="s">
        <v>165</v>
      </c>
      <c r="B56" s="31" t="s">
        <v>181</v>
      </c>
      <c r="E56" s="28"/>
      <c r="F56" s="28"/>
      <c r="G56" s="38"/>
      <c r="H56" s="21"/>
    </row>
    <row r="57" spans="1:8" ht="15" thickBot="1" x14ac:dyDescent="0.4">
      <c r="A57" s="32" t="s">
        <v>142</v>
      </c>
      <c r="B57" s="31" t="s">
        <v>182</v>
      </c>
      <c r="E57" s="29"/>
      <c r="F57" s="29"/>
      <c r="G57" s="39"/>
      <c r="H57" s="21"/>
    </row>
    <row r="58" spans="1:8" x14ac:dyDescent="0.35">
      <c r="E58" s="30"/>
      <c r="F58" s="30"/>
      <c r="G58" s="30"/>
    </row>
    <row r="59" spans="1:8" x14ac:dyDescent="0.35">
      <c r="A59" s="30"/>
      <c r="B59" s="30"/>
      <c r="C59" s="30"/>
      <c r="D59" s="30"/>
      <c r="E59" s="30"/>
      <c r="F59" s="30"/>
    </row>
  </sheetData>
  <autoFilter ref="A11:C11" xr:uid="{3B885D9F-4ED6-42AF-8E5A-18A809E33FBE}">
    <sortState xmlns:xlrd2="http://schemas.microsoft.com/office/spreadsheetml/2017/richdata2" ref="A12:C50">
      <sortCondition ref="A11"/>
    </sortState>
  </autoFilter>
  <mergeCells count="3">
    <mergeCell ref="A1:G1"/>
    <mergeCell ref="H1:L1"/>
    <mergeCell ref="B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2FDFF-E81F-4CE6-92BA-322D056EA19F}">
  <dimension ref="A1:E29"/>
  <sheetViews>
    <sheetView workbookViewId="0">
      <selection activeCell="D5" sqref="D5"/>
    </sheetView>
  </sheetViews>
  <sheetFormatPr defaultRowHeight="14.5" x14ac:dyDescent="0.35"/>
  <cols>
    <col min="1" max="1" width="15.81640625" bestFit="1" customWidth="1"/>
    <col min="3" max="3" width="18.54296875" style="11" customWidth="1"/>
    <col min="4" max="4" width="18.36328125" style="11" customWidth="1"/>
    <col min="5" max="5" width="18.08984375" customWidth="1"/>
  </cols>
  <sheetData>
    <row r="1" spans="1:5" ht="43.5" x14ac:dyDescent="0.35">
      <c r="A1" s="23" t="s">
        <v>0</v>
      </c>
      <c r="B1" s="23" t="s">
        <v>61</v>
      </c>
      <c r="C1" s="22" t="s">
        <v>183</v>
      </c>
      <c r="D1" s="46" t="s">
        <v>184</v>
      </c>
      <c r="E1" s="1" t="s">
        <v>190</v>
      </c>
    </row>
    <row r="2" spans="1:5" x14ac:dyDescent="0.35">
      <c r="A2" s="42" t="s">
        <v>2</v>
      </c>
      <c r="B2" s="43" t="s">
        <v>30</v>
      </c>
      <c r="C2" s="47">
        <v>324038.2</v>
      </c>
      <c r="D2" s="48">
        <v>-256.47163918790966</v>
      </c>
      <c r="E2" s="50">
        <f>D2/C2</f>
        <v>-7.9148581614115138E-4</v>
      </c>
    </row>
    <row r="3" spans="1:5" x14ac:dyDescent="0.35">
      <c r="A3" s="42" t="s">
        <v>4</v>
      </c>
      <c r="B3" s="43" t="s">
        <v>62</v>
      </c>
      <c r="C3" s="47">
        <v>385711.9</v>
      </c>
      <c r="D3" s="48">
        <v>-1324.4695617460602</v>
      </c>
      <c r="E3" s="50">
        <f t="shared" ref="E3:E29" si="0">D3/C3</f>
        <v>-3.433831213779145E-3</v>
      </c>
    </row>
    <row r="4" spans="1:5" x14ac:dyDescent="0.35">
      <c r="A4" s="42" t="s">
        <v>1</v>
      </c>
      <c r="B4" s="43" t="s">
        <v>31</v>
      </c>
      <c r="C4" s="47">
        <v>459819.8</v>
      </c>
      <c r="D4" s="48">
        <v>4673.8168666575302</v>
      </c>
      <c r="E4" s="50">
        <f t="shared" si="0"/>
        <v>1.0164453263338227E-2</v>
      </c>
    </row>
    <row r="5" spans="1:5" x14ac:dyDescent="0.35">
      <c r="A5" s="42" t="s">
        <v>7</v>
      </c>
      <c r="B5" s="43" t="s">
        <v>35</v>
      </c>
      <c r="C5" s="47">
        <v>56086.9</v>
      </c>
      <c r="D5" s="48">
        <v>1681.4879626471597</v>
      </c>
      <c r="E5" s="50">
        <f t="shared" si="0"/>
        <v>2.9980048151121916E-2</v>
      </c>
    </row>
    <row r="6" spans="1:5" x14ac:dyDescent="0.35">
      <c r="A6" s="42" t="s">
        <v>9</v>
      </c>
      <c r="B6" s="43" t="s">
        <v>38</v>
      </c>
      <c r="C6" s="47">
        <v>207570.3</v>
      </c>
      <c r="D6" s="48">
        <v>2403.0579993024894</v>
      </c>
      <c r="E6" s="50">
        <f t="shared" si="0"/>
        <v>1.1577080147316305E-2</v>
      </c>
    </row>
    <row r="7" spans="1:5" x14ac:dyDescent="0.35">
      <c r="A7" s="42" t="s">
        <v>11</v>
      </c>
      <c r="B7" s="43" t="s">
        <v>39</v>
      </c>
      <c r="C7" s="47">
        <v>301340.90000000002</v>
      </c>
      <c r="D7" s="48">
        <v>-1130.0346781128599</v>
      </c>
      <c r="E7" s="50">
        <f t="shared" si="0"/>
        <v>-3.7500209168846968E-3</v>
      </c>
    </row>
    <row r="8" spans="1:5" x14ac:dyDescent="0.35">
      <c r="A8" s="42" t="s">
        <v>13</v>
      </c>
      <c r="B8" s="43" t="s">
        <v>40</v>
      </c>
      <c r="C8" s="47">
        <v>26035.9</v>
      </c>
      <c r="D8" s="48">
        <v>549.24556377684905</v>
      </c>
      <c r="E8" s="50">
        <f t="shared" si="0"/>
        <v>2.1095701081078395E-2</v>
      </c>
    </row>
    <row r="9" spans="1:5" x14ac:dyDescent="0.35">
      <c r="A9" s="42" t="s">
        <v>15</v>
      </c>
      <c r="B9" s="43" t="s">
        <v>33</v>
      </c>
      <c r="C9" s="47">
        <v>184713.60000000001</v>
      </c>
      <c r="D9" s="48">
        <v>-5795.2952060648986</v>
      </c>
      <c r="E9" s="50">
        <f t="shared" si="0"/>
        <v>-3.1374491136900037E-2</v>
      </c>
    </row>
    <row r="10" spans="1:5" x14ac:dyDescent="0.35">
      <c r="A10" s="42" t="s">
        <v>17</v>
      </c>
      <c r="B10" s="43" t="s">
        <v>32</v>
      </c>
      <c r="C10" s="49">
        <v>1202193</v>
      </c>
      <c r="D10" s="48">
        <v>3382.4243307556198</v>
      </c>
      <c r="E10" s="50">
        <f t="shared" si="0"/>
        <v>2.8135451884644313E-3</v>
      </c>
    </row>
    <row r="11" spans="1:5" x14ac:dyDescent="0.35">
      <c r="A11" s="42" t="s">
        <v>19</v>
      </c>
      <c r="B11" s="43" t="s">
        <v>34</v>
      </c>
      <c r="C11" s="47">
        <v>1766168.2</v>
      </c>
      <c r="D11" s="48">
        <v>-4878.1203776152997</v>
      </c>
      <c r="E11" s="50">
        <f t="shared" si="0"/>
        <v>-2.7619795088685778E-3</v>
      </c>
    </row>
    <row r="12" spans="1:5" x14ac:dyDescent="0.35">
      <c r="A12" s="42" t="s">
        <v>85</v>
      </c>
      <c r="B12" s="43" t="s">
        <v>63</v>
      </c>
      <c r="C12" s="47">
        <v>2423736.6</v>
      </c>
      <c r="D12" s="48">
        <v>-6828.737235764469</v>
      </c>
      <c r="E12" s="50">
        <f t="shared" si="0"/>
        <v>-2.8174419760647542E-3</v>
      </c>
    </row>
    <row r="13" spans="1:5" x14ac:dyDescent="0.35">
      <c r="A13" s="42" t="s">
        <v>21</v>
      </c>
      <c r="B13" s="43" t="s">
        <v>41</v>
      </c>
      <c r="C13" s="47">
        <v>21137.8</v>
      </c>
      <c r="D13" s="48">
        <v>83.57947367326301</v>
      </c>
      <c r="E13" s="50">
        <f t="shared" si="0"/>
        <v>3.9540289752605763E-3</v>
      </c>
    </row>
    <row r="14" spans="1:5" x14ac:dyDescent="0.35">
      <c r="A14" s="42" t="s">
        <v>23</v>
      </c>
      <c r="B14" s="43" t="s">
        <v>42</v>
      </c>
      <c r="C14" s="47">
        <v>51625.1</v>
      </c>
      <c r="D14" s="48">
        <v>669.50799795600096</v>
      </c>
      <c r="E14" s="50">
        <f t="shared" si="0"/>
        <v>1.2968652805631389E-2</v>
      </c>
    </row>
    <row r="15" spans="1:5" x14ac:dyDescent="0.35">
      <c r="A15" s="42" t="s">
        <v>25</v>
      </c>
      <c r="B15" s="43" t="s">
        <v>36</v>
      </c>
      <c r="C15" s="47">
        <v>29056.1</v>
      </c>
      <c r="D15" s="48">
        <v>977.76429418659097</v>
      </c>
      <c r="E15" s="50">
        <f t="shared" si="0"/>
        <v>3.3650913033290465E-2</v>
      </c>
    </row>
    <row r="16" spans="1:5" x14ac:dyDescent="0.35">
      <c r="A16" s="42" t="s">
        <v>27</v>
      </c>
      <c r="B16" s="43" t="s">
        <v>43</v>
      </c>
      <c r="C16" s="47">
        <v>496360.9</v>
      </c>
      <c r="D16" s="48">
        <v>12366.768775107801</v>
      </c>
      <c r="E16" s="50">
        <f t="shared" si="0"/>
        <v>2.491487297872939E-2</v>
      </c>
    </row>
    <row r="17" spans="1:5" x14ac:dyDescent="0.35">
      <c r="A17" s="42" t="s">
        <v>3</v>
      </c>
      <c r="B17" s="43" t="s">
        <v>37</v>
      </c>
      <c r="C17" s="47">
        <v>45264.4</v>
      </c>
      <c r="D17" s="48">
        <v>1714.8694423410509</v>
      </c>
      <c r="E17" s="50">
        <f t="shared" si="0"/>
        <v>3.7885610818679819E-2</v>
      </c>
    </row>
    <row r="18" spans="1:5" x14ac:dyDescent="0.35">
      <c r="A18" s="42" t="s">
        <v>5</v>
      </c>
      <c r="B18" s="43" t="s">
        <v>44</v>
      </c>
      <c r="C18" s="47">
        <v>60053.1</v>
      </c>
      <c r="D18" s="48">
        <v>1651.4190003252099</v>
      </c>
      <c r="E18" s="50">
        <f t="shared" si="0"/>
        <v>2.7499313113314883E-2</v>
      </c>
    </row>
    <row r="19" spans="1:5" x14ac:dyDescent="0.35">
      <c r="A19" s="42" t="s">
        <v>8</v>
      </c>
      <c r="B19" s="43" t="s">
        <v>46</v>
      </c>
      <c r="C19" s="49">
        <v>774039</v>
      </c>
      <c r="D19" s="48">
        <v>-2374.3369544637399</v>
      </c>
      <c r="E19" s="50">
        <f t="shared" si="0"/>
        <v>-3.0674642420649863E-3</v>
      </c>
    </row>
    <row r="20" spans="1:5" x14ac:dyDescent="0.35">
      <c r="A20" s="42" t="s">
        <v>10</v>
      </c>
      <c r="B20" s="43" t="s">
        <v>47</v>
      </c>
      <c r="C20" s="47">
        <v>204304.8</v>
      </c>
      <c r="D20" s="48">
        <v>3311.3918012334798</v>
      </c>
      <c r="E20" s="50">
        <f t="shared" si="0"/>
        <v>1.6208095948961943E-2</v>
      </c>
    </row>
    <row r="21" spans="1:5" x14ac:dyDescent="0.35">
      <c r="A21" s="42" t="s">
        <v>12</v>
      </c>
      <c r="B21" s="43" t="s">
        <v>48</v>
      </c>
      <c r="C21" s="49">
        <v>2353090</v>
      </c>
      <c r="D21" s="48">
        <v>-540.61844695632999</v>
      </c>
      <c r="E21" s="50">
        <f t="shared" si="0"/>
        <v>-2.2974830837593546E-4</v>
      </c>
    </row>
    <row r="22" spans="1:5" x14ac:dyDescent="0.35">
      <c r="A22" s="42" t="s">
        <v>14</v>
      </c>
      <c r="B22" s="43" t="s">
        <v>49</v>
      </c>
      <c r="C22" s="47">
        <v>204640.5</v>
      </c>
      <c r="D22" s="48">
        <v>3210.3511058031604</v>
      </c>
      <c r="E22" s="50">
        <f t="shared" si="0"/>
        <v>1.5687760271320489E-2</v>
      </c>
    </row>
    <row r="23" spans="1:5" x14ac:dyDescent="0.35">
      <c r="A23" s="42" t="s">
        <v>16</v>
      </c>
      <c r="B23" s="43" t="s">
        <v>50</v>
      </c>
      <c r="C23" s="49">
        <v>89721</v>
      </c>
      <c r="D23" s="48">
        <v>1693.594314795411</v>
      </c>
      <c r="E23" s="50">
        <f t="shared" si="0"/>
        <v>1.8876230924704484E-2</v>
      </c>
    </row>
    <row r="24" spans="1:5" x14ac:dyDescent="0.35">
      <c r="A24" s="42" t="s">
        <v>18</v>
      </c>
      <c r="B24" s="43" t="s">
        <v>51</v>
      </c>
      <c r="C24" s="47">
        <v>45754.8</v>
      </c>
      <c r="D24" s="48">
        <v>541.12339200500992</v>
      </c>
      <c r="E24" s="50">
        <f t="shared" si="0"/>
        <v>1.182659288216777E-2</v>
      </c>
    </row>
    <row r="25" spans="1:5" x14ac:dyDescent="0.35">
      <c r="A25" s="42" t="s">
        <v>20</v>
      </c>
      <c r="B25" s="43" t="s">
        <v>52</v>
      </c>
      <c r="C25" s="47">
        <v>233619.20000000001</v>
      </c>
      <c r="D25" s="48">
        <v>1956.5401844095013</v>
      </c>
      <c r="E25" s="50">
        <f t="shared" si="0"/>
        <v>8.3749117555813098E-3</v>
      </c>
    </row>
    <row r="26" spans="1:5" x14ac:dyDescent="0.35">
      <c r="A26" s="42" t="s">
        <v>22</v>
      </c>
      <c r="B26" s="43" t="s">
        <v>53</v>
      </c>
      <c r="C26" s="47">
        <v>471207.2</v>
      </c>
      <c r="D26" s="48">
        <v>-1489.3044171776698</v>
      </c>
      <c r="E26" s="50">
        <f t="shared" si="0"/>
        <v>-3.1606147299482472E-3</v>
      </c>
    </row>
    <row r="27" spans="1:5" x14ac:dyDescent="0.35">
      <c r="A27" s="42" t="s">
        <v>24</v>
      </c>
      <c r="B27" s="43" t="s">
        <v>54</v>
      </c>
      <c r="C27" s="47">
        <v>133782.20000000001</v>
      </c>
      <c r="D27" s="48">
        <v>5222.3041405741897</v>
      </c>
      <c r="E27" s="50">
        <f t="shared" si="0"/>
        <v>3.9035866808694947E-2</v>
      </c>
    </row>
    <row r="28" spans="1:5" x14ac:dyDescent="0.35">
      <c r="A28" s="42" t="s">
        <v>26</v>
      </c>
      <c r="B28" s="43" t="s">
        <v>55</v>
      </c>
      <c r="C28" s="49">
        <v>3344370</v>
      </c>
      <c r="D28" s="48">
        <v>-13212.758465848601</v>
      </c>
      <c r="E28" s="50">
        <f t="shared" si="0"/>
        <v>-3.9507466177033648E-3</v>
      </c>
    </row>
    <row r="29" spans="1:5" x14ac:dyDescent="0.35">
      <c r="A29" s="42" t="s">
        <v>6</v>
      </c>
      <c r="B29" s="43" t="s">
        <v>45</v>
      </c>
      <c r="C29" s="47">
        <v>12366.3</v>
      </c>
      <c r="D29" s="48">
        <v>53.403549928523006</v>
      </c>
      <c r="E29" s="50">
        <f t="shared" si="0"/>
        <v>4.3184743964260136E-3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68ECB-D923-42AE-8549-AFA6307F76B6}">
  <dimension ref="A1:C29"/>
  <sheetViews>
    <sheetView topLeftCell="A10" workbookViewId="0">
      <selection activeCell="C2" sqref="C2"/>
    </sheetView>
  </sheetViews>
  <sheetFormatPr defaultRowHeight="14.5" x14ac:dyDescent="0.35"/>
  <cols>
    <col min="1" max="1" width="17.453125" customWidth="1"/>
    <col min="2" max="2" width="8.81640625" style="11"/>
    <col min="3" max="3" width="18.54296875" customWidth="1"/>
  </cols>
  <sheetData>
    <row r="1" spans="1:3" ht="43.5" x14ac:dyDescent="0.35">
      <c r="A1" s="1" t="s">
        <v>0</v>
      </c>
      <c r="B1" s="1" t="s">
        <v>61</v>
      </c>
      <c r="C1" s="1" t="s">
        <v>190</v>
      </c>
    </row>
    <row r="2" spans="1:3" x14ac:dyDescent="0.35">
      <c r="A2" s="24" t="s">
        <v>15</v>
      </c>
      <c r="B2" s="2" t="s">
        <v>33</v>
      </c>
      <c r="C2" s="51">
        <v>-3.1374491136900037E-2</v>
      </c>
    </row>
    <row r="3" spans="1:3" x14ac:dyDescent="0.35">
      <c r="A3" s="24" t="s">
        <v>26</v>
      </c>
      <c r="B3" s="2" t="s">
        <v>55</v>
      </c>
      <c r="C3" s="51">
        <v>-3.9507466177033648E-3</v>
      </c>
    </row>
    <row r="4" spans="1:3" x14ac:dyDescent="0.35">
      <c r="A4" s="24" t="s">
        <v>11</v>
      </c>
      <c r="B4" s="2" t="s">
        <v>39</v>
      </c>
      <c r="C4" s="51">
        <v>-3.7500209168846968E-3</v>
      </c>
    </row>
    <row r="5" spans="1:3" x14ac:dyDescent="0.35">
      <c r="A5" s="24" t="s">
        <v>4</v>
      </c>
      <c r="B5" s="2" t="s">
        <v>62</v>
      </c>
      <c r="C5" s="51">
        <v>-3.433831213779145E-3</v>
      </c>
    </row>
    <row r="6" spans="1:3" x14ac:dyDescent="0.35">
      <c r="A6" s="24" t="s">
        <v>22</v>
      </c>
      <c r="B6" s="2" t="s">
        <v>53</v>
      </c>
      <c r="C6" s="51">
        <v>-3.1606147299482472E-3</v>
      </c>
    </row>
    <row r="7" spans="1:3" x14ac:dyDescent="0.35">
      <c r="A7" s="24" t="s">
        <v>8</v>
      </c>
      <c r="B7" s="2" t="s">
        <v>46</v>
      </c>
      <c r="C7" s="51">
        <v>-3.0674642420649863E-3</v>
      </c>
    </row>
    <row r="8" spans="1:3" x14ac:dyDescent="0.35">
      <c r="A8" s="24" t="s">
        <v>85</v>
      </c>
      <c r="B8" s="2" t="s">
        <v>63</v>
      </c>
      <c r="C8" s="51">
        <v>-2.8174419760647542E-3</v>
      </c>
    </row>
    <row r="9" spans="1:3" x14ac:dyDescent="0.35">
      <c r="A9" s="24" t="s">
        <v>19</v>
      </c>
      <c r="B9" s="2" t="s">
        <v>34</v>
      </c>
      <c r="C9" s="51">
        <v>-2.7619795088685778E-3</v>
      </c>
    </row>
    <row r="10" spans="1:3" x14ac:dyDescent="0.35">
      <c r="A10" s="24" t="s">
        <v>2</v>
      </c>
      <c r="B10" s="2" t="s">
        <v>30</v>
      </c>
      <c r="C10" s="51">
        <v>-7.9148581614115138E-4</v>
      </c>
    </row>
    <row r="11" spans="1:3" x14ac:dyDescent="0.35">
      <c r="A11" s="24" t="s">
        <v>12</v>
      </c>
      <c r="B11" s="2" t="s">
        <v>48</v>
      </c>
      <c r="C11" s="51">
        <v>-2.2974830837593546E-4</v>
      </c>
    </row>
    <row r="12" spans="1:3" x14ac:dyDescent="0.35">
      <c r="A12" s="24" t="s">
        <v>17</v>
      </c>
      <c r="B12" s="2" t="s">
        <v>32</v>
      </c>
      <c r="C12" s="51">
        <v>2.8135451884644313E-3</v>
      </c>
    </row>
    <row r="13" spans="1:3" x14ac:dyDescent="0.35">
      <c r="A13" s="24" t="s">
        <v>21</v>
      </c>
      <c r="B13" s="2" t="s">
        <v>41</v>
      </c>
      <c r="C13" s="51">
        <v>3.9540289752605763E-3</v>
      </c>
    </row>
    <row r="14" spans="1:3" x14ac:dyDescent="0.35">
      <c r="A14" s="24" t="s">
        <v>6</v>
      </c>
      <c r="B14" s="2" t="s">
        <v>45</v>
      </c>
      <c r="C14" s="51">
        <v>4.3184743964260136E-3</v>
      </c>
    </row>
    <row r="15" spans="1:3" x14ac:dyDescent="0.35">
      <c r="A15" s="24" t="s">
        <v>20</v>
      </c>
      <c r="B15" s="2" t="s">
        <v>52</v>
      </c>
      <c r="C15" s="51">
        <v>8.3749117555813098E-3</v>
      </c>
    </row>
    <row r="16" spans="1:3" x14ac:dyDescent="0.35">
      <c r="A16" s="24" t="s">
        <v>1</v>
      </c>
      <c r="B16" s="2" t="s">
        <v>31</v>
      </c>
      <c r="C16" s="51">
        <v>1.0164453263338227E-2</v>
      </c>
    </row>
    <row r="17" spans="1:3" x14ac:dyDescent="0.35">
      <c r="A17" s="24" t="s">
        <v>9</v>
      </c>
      <c r="B17" s="2" t="s">
        <v>38</v>
      </c>
      <c r="C17" s="51">
        <v>1.1577080147316305E-2</v>
      </c>
    </row>
    <row r="18" spans="1:3" x14ac:dyDescent="0.35">
      <c r="A18" s="24" t="s">
        <v>18</v>
      </c>
      <c r="B18" s="2" t="s">
        <v>51</v>
      </c>
      <c r="C18" s="51">
        <v>1.182659288216777E-2</v>
      </c>
    </row>
    <row r="19" spans="1:3" x14ac:dyDescent="0.35">
      <c r="A19" s="24" t="s">
        <v>23</v>
      </c>
      <c r="B19" s="2" t="s">
        <v>42</v>
      </c>
      <c r="C19" s="51">
        <v>1.2968652805631389E-2</v>
      </c>
    </row>
    <row r="20" spans="1:3" x14ac:dyDescent="0.35">
      <c r="A20" s="24" t="s">
        <v>14</v>
      </c>
      <c r="B20" s="2" t="s">
        <v>49</v>
      </c>
      <c r="C20" s="51">
        <v>1.5687760271320489E-2</v>
      </c>
    </row>
    <row r="21" spans="1:3" x14ac:dyDescent="0.35">
      <c r="A21" s="24" t="s">
        <v>10</v>
      </c>
      <c r="B21" s="2" t="s">
        <v>47</v>
      </c>
      <c r="C21" s="51">
        <v>1.6208095948961943E-2</v>
      </c>
    </row>
    <row r="22" spans="1:3" x14ac:dyDescent="0.35">
      <c r="A22" s="24" t="s">
        <v>16</v>
      </c>
      <c r="B22" s="2" t="s">
        <v>50</v>
      </c>
      <c r="C22" s="51">
        <v>1.8876230924704484E-2</v>
      </c>
    </row>
    <row r="23" spans="1:3" x14ac:dyDescent="0.35">
      <c r="A23" s="24" t="s">
        <v>13</v>
      </c>
      <c r="B23" s="2" t="s">
        <v>40</v>
      </c>
      <c r="C23" s="51">
        <v>2.1095701081078395E-2</v>
      </c>
    </row>
    <row r="24" spans="1:3" x14ac:dyDescent="0.35">
      <c r="A24" s="24" t="s">
        <v>27</v>
      </c>
      <c r="B24" s="2" t="s">
        <v>43</v>
      </c>
      <c r="C24" s="51">
        <v>2.491487297872939E-2</v>
      </c>
    </row>
    <row r="25" spans="1:3" x14ac:dyDescent="0.35">
      <c r="A25" s="24" t="s">
        <v>5</v>
      </c>
      <c r="B25" s="2" t="s">
        <v>44</v>
      </c>
      <c r="C25" s="51">
        <v>2.7499313113314883E-2</v>
      </c>
    </row>
    <row r="26" spans="1:3" x14ac:dyDescent="0.35">
      <c r="A26" s="24" t="s">
        <v>7</v>
      </c>
      <c r="B26" s="2" t="s">
        <v>35</v>
      </c>
      <c r="C26" s="51">
        <v>2.9980048151121916E-2</v>
      </c>
    </row>
    <row r="27" spans="1:3" x14ac:dyDescent="0.35">
      <c r="A27" s="24" t="s">
        <v>25</v>
      </c>
      <c r="B27" s="2" t="s">
        <v>36</v>
      </c>
      <c r="C27" s="51">
        <v>3.3650913033290465E-2</v>
      </c>
    </row>
    <row r="28" spans="1:3" x14ac:dyDescent="0.35">
      <c r="A28" s="18" t="s">
        <v>3</v>
      </c>
      <c r="B28" s="17" t="s">
        <v>37</v>
      </c>
      <c r="C28" s="52">
        <v>3.7885610818679819E-2</v>
      </c>
    </row>
    <row r="29" spans="1:3" x14ac:dyDescent="0.35">
      <c r="A29" s="24" t="s">
        <v>24</v>
      </c>
      <c r="B29" s="2" t="s">
        <v>54</v>
      </c>
      <c r="C29" s="51">
        <v>3.9035866808694947E-2</v>
      </c>
    </row>
  </sheetData>
  <autoFilter ref="A1:C1" xr:uid="{F14A048E-5FDE-4A4B-8C65-089A7945426E}">
    <sortState xmlns:xlrd2="http://schemas.microsoft.com/office/spreadsheetml/2017/richdata2" ref="A2:C29">
      <sortCondition ref="C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CB784-8644-4B7D-B901-E979CE1AAFA7}">
  <dimension ref="A1:L67"/>
  <sheetViews>
    <sheetView topLeftCell="A40" workbookViewId="0">
      <selection activeCell="J19" sqref="J19"/>
    </sheetView>
  </sheetViews>
  <sheetFormatPr defaultRowHeight="14.5" x14ac:dyDescent="0.35"/>
  <cols>
    <col min="1" max="1" width="20.36328125" customWidth="1"/>
    <col min="8" max="8" width="15.81640625" bestFit="1" customWidth="1"/>
    <col min="10" max="10" width="21.453125" customWidth="1"/>
  </cols>
  <sheetData>
    <row r="1" spans="1:12" x14ac:dyDescent="0.35">
      <c r="A1" s="64" t="s">
        <v>90</v>
      </c>
      <c r="B1" s="65"/>
      <c r="C1" s="65"/>
      <c r="D1" s="65"/>
      <c r="E1" s="65"/>
      <c r="F1" s="65"/>
      <c r="G1" s="68" t="s">
        <v>92</v>
      </c>
      <c r="H1" s="68"/>
      <c r="I1" s="68"/>
      <c r="J1" s="68"/>
      <c r="K1" s="68"/>
      <c r="L1" s="68"/>
    </row>
    <row r="2" spans="1:12" x14ac:dyDescent="0.35">
      <c r="A2" s="31" t="s">
        <v>191</v>
      </c>
    </row>
    <row r="3" spans="1:12" ht="43.5" x14ac:dyDescent="0.35">
      <c r="A3" s="31" t="s">
        <v>121</v>
      </c>
      <c r="B3" s="32" t="s">
        <v>192</v>
      </c>
      <c r="H3" s="23" t="s">
        <v>0</v>
      </c>
      <c r="I3" s="23" t="s">
        <v>61</v>
      </c>
      <c r="J3" s="1" t="s">
        <v>208</v>
      </c>
    </row>
    <row r="4" spans="1:12" x14ac:dyDescent="0.35">
      <c r="A4" s="31" t="s">
        <v>123</v>
      </c>
      <c r="B4" s="31" t="s">
        <v>193</v>
      </c>
      <c r="H4" s="42" t="s">
        <v>2</v>
      </c>
      <c r="I4" s="43" t="s">
        <v>30</v>
      </c>
      <c r="J4" s="45">
        <v>4830392</v>
      </c>
    </row>
    <row r="5" spans="1:12" x14ac:dyDescent="0.35">
      <c r="H5" s="42" t="s">
        <v>4</v>
      </c>
      <c r="I5" s="43" t="s">
        <v>62</v>
      </c>
      <c r="J5" s="45">
        <v>8822267</v>
      </c>
    </row>
    <row r="6" spans="1:12" x14ac:dyDescent="0.35">
      <c r="A6" s="32" t="s">
        <v>125</v>
      </c>
      <c r="C6" s="31" t="s">
        <v>126</v>
      </c>
      <c r="H6" s="42" t="s">
        <v>1</v>
      </c>
      <c r="I6" s="43" t="s">
        <v>31</v>
      </c>
      <c r="J6" s="45">
        <v>11398589</v>
      </c>
    </row>
    <row r="7" spans="1:12" x14ac:dyDescent="0.35">
      <c r="A7" s="32" t="s">
        <v>194</v>
      </c>
      <c r="C7" s="31" t="s">
        <v>195</v>
      </c>
      <c r="H7" s="42" t="s">
        <v>7</v>
      </c>
      <c r="I7" s="43" t="s">
        <v>35</v>
      </c>
      <c r="J7" s="45">
        <v>7050034</v>
      </c>
    </row>
    <row r="8" spans="1:12" x14ac:dyDescent="0.35">
      <c r="H8" s="42" t="s">
        <v>9</v>
      </c>
      <c r="I8" s="43" t="s">
        <v>38</v>
      </c>
      <c r="J8" s="45">
        <v>10610055</v>
      </c>
    </row>
    <row r="9" spans="1:12" x14ac:dyDescent="0.35">
      <c r="A9" s="33" t="s">
        <v>130</v>
      </c>
      <c r="B9" s="69" t="s">
        <v>131</v>
      </c>
      <c r="C9" s="69" t="s">
        <v>132</v>
      </c>
      <c r="H9" s="42" t="s">
        <v>11</v>
      </c>
      <c r="I9" s="43" t="s">
        <v>39</v>
      </c>
      <c r="J9" s="45">
        <v>5781190</v>
      </c>
    </row>
    <row r="10" spans="1:12" x14ac:dyDescent="0.35">
      <c r="A10" s="34" t="s">
        <v>133</v>
      </c>
      <c r="B10" s="20" t="s">
        <v>132</v>
      </c>
      <c r="C10" s="20" t="s">
        <v>132</v>
      </c>
      <c r="H10" s="42" t="s">
        <v>13</v>
      </c>
      <c r="I10" s="43" t="s">
        <v>40</v>
      </c>
      <c r="J10" s="45">
        <v>1319133</v>
      </c>
    </row>
    <row r="11" spans="1:12" x14ac:dyDescent="0.35">
      <c r="A11" s="35" t="s">
        <v>172</v>
      </c>
      <c r="B11" s="37">
        <v>2870324</v>
      </c>
      <c r="C11" s="37" t="s">
        <v>132</v>
      </c>
      <c r="H11" s="42" t="s">
        <v>15</v>
      </c>
      <c r="I11" s="43" t="s">
        <v>33</v>
      </c>
      <c r="J11" s="45">
        <v>10741165</v>
      </c>
    </row>
    <row r="12" spans="1:12" x14ac:dyDescent="0.35">
      <c r="A12" s="35" t="s">
        <v>198</v>
      </c>
      <c r="B12" s="36">
        <v>74794</v>
      </c>
      <c r="C12" s="36" t="s">
        <v>165</v>
      </c>
      <c r="H12" s="42" t="s">
        <v>17</v>
      </c>
      <c r="I12" s="43" t="s">
        <v>32</v>
      </c>
      <c r="J12" s="45">
        <v>46658447</v>
      </c>
    </row>
    <row r="13" spans="1:12" x14ac:dyDescent="0.35">
      <c r="A13" s="35" t="s">
        <v>205</v>
      </c>
      <c r="B13" s="37">
        <v>2972732</v>
      </c>
      <c r="C13" s="37" t="s">
        <v>132</v>
      </c>
      <c r="H13" s="42" t="s">
        <v>19</v>
      </c>
      <c r="I13" s="43" t="s">
        <v>34</v>
      </c>
      <c r="J13" s="45">
        <v>60483973</v>
      </c>
    </row>
    <row r="14" spans="1:12" x14ac:dyDescent="0.35">
      <c r="A14" s="35" t="s">
        <v>154</v>
      </c>
      <c r="B14" s="36">
        <v>8822267</v>
      </c>
      <c r="C14" s="36" t="s">
        <v>132</v>
      </c>
      <c r="H14" s="42" t="s">
        <v>85</v>
      </c>
      <c r="I14" s="43" t="s">
        <v>63</v>
      </c>
      <c r="J14" s="45">
        <v>66273576</v>
      </c>
    </row>
    <row r="15" spans="1:12" x14ac:dyDescent="0.35">
      <c r="A15" s="35" t="s">
        <v>206</v>
      </c>
      <c r="B15" s="36">
        <v>9898085</v>
      </c>
      <c r="C15" s="36" t="s">
        <v>132</v>
      </c>
      <c r="H15" s="42" t="s">
        <v>21</v>
      </c>
      <c r="I15" s="43" t="s">
        <v>41</v>
      </c>
      <c r="J15" s="45">
        <v>864236</v>
      </c>
    </row>
    <row r="16" spans="1:12" x14ac:dyDescent="0.35">
      <c r="A16" s="35" t="s">
        <v>199</v>
      </c>
      <c r="B16" s="37">
        <v>9491823</v>
      </c>
      <c r="C16" s="37" t="s">
        <v>132</v>
      </c>
      <c r="H16" s="42" t="s">
        <v>23</v>
      </c>
      <c r="I16" s="43" t="s">
        <v>42</v>
      </c>
      <c r="J16" s="45">
        <v>4105493</v>
      </c>
    </row>
    <row r="17" spans="1:10" x14ac:dyDescent="0.35">
      <c r="A17" s="35" t="s">
        <v>134</v>
      </c>
      <c r="B17" s="36">
        <v>11398589</v>
      </c>
      <c r="C17" s="36" t="s">
        <v>132</v>
      </c>
      <c r="H17" s="42" t="s">
        <v>25</v>
      </c>
      <c r="I17" s="43" t="s">
        <v>36</v>
      </c>
      <c r="J17" s="45">
        <v>1934379</v>
      </c>
    </row>
    <row r="18" spans="1:10" x14ac:dyDescent="0.35">
      <c r="A18" s="35" t="s">
        <v>175</v>
      </c>
      <c r="B18" s="36">
        <v>3502550</v>
      </c>
      <c r="C18" s="36" t="s">
        <v>132</v>
      </c>
      <c r="H18" s="42" t="s">
        <v>27</v>
      </c>
      <c r="I18" s="43" t="s">
        <v>43</v>
      </c>
      <c r="J18" s="45">
        <v>37976687</v>
      </c>
    </row>
    <row r="19" spans="1:10" x14ac:dyDescent="0.35">
      <c r="A19" s="35" t="s">
        <v>135</v>
      </c>
      <c r="B19" s="37">
        <v>7050034</v>
      </c>
      <c r="C19" s="37" t="s">
        <v>132</v>
      </c>
      <c r="H19" s="42" t="s">
        <v>3</v>
      </c>
      <c r="I19" s="43" t="s">
        <v>37</v>
      </c>
      <c r="J19" s="45">
        <v>2808901</v>
      </c>
    </row>
    <row r="20" spans="1:10" x14ac:dyDescent="0.35">
      <c r="A20" s="35" t="s">
        <v>147</v>
      </c>
      <c r="B20" s="37">
        <v>864236</v>
      </c>
      <c r="C20" s="37" t="s">
        <v>132</v>
      </c>
      <c r="H20" s="42" t="s">
        <v>5</v>
      </c>
      <c r="I20" s="43" t="s">
        <v>44</v>
      </c>
      <c r="J20" s="45">
        <v>602005</v>
      </c>
    </row>
    <row r="21" spans="1:10" x14ac:dyDescent="0.35">
      <c r="A21" s="35" t="s">
        <v>145</v>
      </c>
      <c r="B21" s="37">
        <v>4105493</v>
      </c>
      <c r="C21" s="37" t="s">
        <v>132</v>
      </c>
      <c r="H21" s="42" t="s">
        <v>8</v>
      </c>
      <c r="I21" s="43" t="s">
        <v>46</v>
      </c>
      <c r="J21" s="45">
        <v>17181084</v>
      </c>
    </row>
    <row r="22" spans="1:10" x14ac:dyDescent="0.35">
      <c r="A22" s="35" t="s">
        <v>136</v>
      </c>
      <c r="B22" s="36">
        <v>10610055</v>
      </c>
      <c r="C22" s="36" t="s">
        <v>132</v>
      </c>
      <c r="H22" s="42" t="s">
        <v>10</v>
      </c>
      <c r="I22" s="43" t="s">
        <v>47</v>
      </c>
      <c r="J22" s="45">
        <v>10291027</v>
      </c>
    </row>
    <row r="23" spans="1:10" x14ac:dyDescent="0.35">
      <c r="A23" s="35" t="s">
        <v>137</v>
      </c>
      <c r="B23" s="37">
        <v>5781190</v>
      </c>
      <c r="C23" s="37" t="s">
        <v>132</v>
      </c>
      <c r="H23" s="42" t="s">
        <v>12</v>
      </c>
      <c r="I23" s="43" t="s">
        <v>48</v>
      </c>
      <c r="J23" s="45">
        <v>66918941</v>
      </c>
    </row>
    <row r="24" spans="1:10" x14ac:dyDescent="0.35">
      <c r="A24" s="35" t="s">
        <v>139</v>
      </c>
      <c r="B24" s="37">
        <v>1319133</v>
      </c>
      <c r="C24" s="37" t="s">
        <v>132</v>
      </c>
      <c r="H24" s="42" t="s">
        <v>14</v>
      </c>
      <c r="I24" s="43" t="s">
        <v>49</v>
      </c>
      <c r="J24" s="45">
        <v>19530631</v>
      </c>
    </row>
    <row r="25" spans="1:10" x14ac:dyDescent="0.35">
      <c r="A25" s="35" t="s">
        <v>196</v>
      </c>
      <c r="B25" s="37">
        <v>512372000</v>
      </c>
      <c r="C25" s="37" t="s">
        <v>142</v>
      </c>
      <c r="H25" s="42" t="s">
        <v>16</v>
      </c>
      <c r="I25" s="43" t="s">
        <v>50</v>
      </c>
      <c r="J25" s="45">
        <v>5443120</v>
      </c>
    </row>
    <row r="26" spans="1:10" x14ac:dyDescent="0.35">
      <c r="A26" s="35" t="s">
        <v>160</v>
      </c>
      <c r="B26" s="36">
        <v>5513130</v>
      </c>
      <c r="C26" s="36" t="s">
        <v>132</v>
      </c>
      <c r="H26" s="42" t="s">
        <v>18</v>
      </c>
      <c r="I26" s="43" t="s">
        <v>51</v>
      </c>
      <c r="J26" s="45">
        <v>2066880</v>
      </c>
    </row>
    <row r="27" spans="1:10" x14ac:dyDescent="0.35">
      <c r="A27" s="35" t="s">
        <v>144</v>
      </c>
      <c r="B27" s="37">
        <v>66918941</v>
      </c>
      <c r="C27" s="37" t="s">
        <v>142</v>
      </c>
      <c r="H27" s="42" t="s">
        <v>20</v>
      </c>
      <c r="I27" s="43" t="s">
        <v>52</v>
      </c>
      <c r="J27" s="45">
        <v>5513130</v>
      </c>
    </row>
    <row r="28" spans="1:10" x14ac:dyDescent="0.35">
      <c r="A28" s="35" t="s">
        <v>197</v>
      </c>
      <c r="B28" s="36" t="s">
        <v>171</v>
      </c>
      <c r="C28" s="36" t="s">
        <v>132</v>
      </c>
      <c r="H28" s="42" t="s">
        <v>22</v>
      </c>
      <c r="I28" s="43" t="s">
        <v>53</v>
      </c>
      <c r="J28" s="45">
        <v>10120242</v>
      </c>
    </row>
    <row r="29" spans="1:10" x14ac:dyDescent="0.35">
      <c r="A29" s="35" t="s">
        <v>207</v>
      </c>
      <c r="B29" s="37">
        <v>3729633</v>
      </c>
      <c r="C29" s="37" t="s">
        <v>132</v>
      </c>
      <c r="H29" s="42" t="s">
        <v>24</v>
      </c>
      <c r="I29" s="43" t="s">
        <v>54</v>
      </c>
      <c r="J29" s="45">
        <v>9778371</v>
      </c>
    </row>
    <row r="30" spans="1:10" x14ac:dyDescent="0.35">
      <c r="A30" s="35" t="s">
        <v>138</v>
      </c>
      <c r="B30" s="36">
        <v>82792351</v>
      </c>
      <c r="C30" s="36" t="s">
        <v>132</v>
      </c>
      <c r="H30" s="42" t="s">
        <v>26</v>
      </c>
      <c r="I30" s="43" t="s">
        <v>55</v>
      </c>
      <c r="J30" s="45">
        <v>82792351</v>
      </c>
    </row>
    <row r="31" spans="1:10" x14ac:dyDescent="0.35">
      <c r="A31" s="35" t="s">
        <v>141</v>
      </c>
      <c r="B31" s="37">
        <v>10741165</v>
      </c>
      <c r="C31" s="37" t="s">
        <v>132</v>
      </c>
      <c r="H31" s="42" t="s">
        <v>6</v>
      </c>
      <c r="I31" s="43" t="s">
        <v>45</v>
      </c>
      <c r="J31" s="45">
        <v>475701</v>
      </c>
    </row>
    <row r="32" spans="1:10" x14ac:dyDescent="0.35">
      <c r="A32" s="35" t="s">
        <v>151</v>
      </c>
      <c r="B32" s="37">
        <v>9778371</v>
      </c>
      <c r="C32" s="37" t="s">
        <v>132</v>
      </c>
      <c r="J32" s="53">
        <f>SUM(J4:J31)</f>
        <v>512372000</v>
      </c>
    </row>
    <row r="33" spans="1:3" x14ac:dyDescent="0.35">
      <c r="A33" s="35" t="s">
        <v>163</v>
      </c>
      <c r="B33" s="37">
        <v>348450</v>
      </c>
      <c r="C33" s="37" t="s">
        <v>132</v>
      </c>
    </row>
    <row r="34" spans="1:3" x14ac:dyDescent="0.35">
      <c r="A34" s="35" t="s">
        <v>140</v>
      </c>
      <c r="B34" s="36">
        <v>4830392</v>
      </c>
      <c r="C34" s="36" t="s">
        <v>132</v>
      </c>
    </row>
    <row r="35" spans="1:3" x14ac:dyDescent="0.35">
      <c r="A35" s="35" t="s">
        <v>146</v>
      </c>
      <c r="B35" s="36">
        <v>60483973</v>
      </c>
      <c r="C35" s="36" t="s">
        <v>132</v>
      </c>
    </row>
    <row r="36" spans="1:3" x14ac:dyDescent="0.35">
      <c r="A36" s="35" t="s">
        <v>176</v>
      </c>
      <c r="B36" s="37">
        <v>1798506</v>
      </c>
      <c r="C36" s="37" t="s">
        <v>165</v>
      </c>
    </row>
    <row r="37" spans="1:3" x14ac:dyDescent="0.35">
      <c r="A37" s="35" t="s">
        <v>148</v>
      </c>
      <c r="B37" s="36">
        <v>1934379</v>
      </c>
      <c r="C37" s="36" t="s">
        <v>132</v>
      </c>
    </row>
    <row r="38" spans="1:3" x14ac:dyDescent="0.35">
      <c r="A38" s="35" t="s">
        <v>164</v>
      </c>
      <c r="B38" s="36">
        <v>38114</v>
      </c>
      <c r="C38" s="36" t="s">
        <v>132</v>
      </c>
    </row>
    <row r="39" spans="1:3" x14ac:dyDescent="0.35">
      <c r="A39" s="35" t="s">
        <v>149</v>
      </c>
      <c r="B39" s="37">
        <v>2808901</v>
      </c>
      <c r="C39" s="37" t="s">
        <v>132</v>
      </c>
    </row>
    <row r="40" spans="1:3" x14ac:dyDescent="0.35">
      <c r="A40" s="35" t="s">
        <v>150</v>
      </c>
      <c r="B40" s="36">
        <v>602005</v>
      </c>
      <c r="C40" s="36" t="s">
        <v>132</v>
      </c>
    </row>
    <row r="41" spans="1:3" x14ac:dyDescent="0.35">
      <c r="A41" s="35" t="s">
        <v>152</v>
      </c>
      <c r="B41" s="36">
        <v>475701</v>
      </c>
      <c r="C41" s="36" t="s">
        <v>132</v>
      </c>
    </row>
    <row r="42" spans="1:3" x14ac:dyDescent="0.35">
      <c r="A42" s="35" t="s">
        <v>200</v>
      </c>
      <c r="B42" s="36">
        <v>3547539</v>
      </c>
      <c r="C42" s="36" t="s">
        <v>132</v>
      </c>
    </row>
    <row r="43" spans="1:3" x14ac:dyDescent="0.35">
      <c r="A43" s="35" t="s">
        <v>201</v>
      </c>
      <c r="B43" s="37">
        <v>38300</v>
      </c>
      <c r="C43" s="37" t="s">
        <v>132</v>
      </c>
    </row>
    <row r="44" spans="1:3" x14ac:dyDescent="0.35">
      <c r="A44" s="35" t="s">
        <v>169</v>
      </c>
      <c r="B44" s="37">
        <v>622359</v>
      </c>
      <c r="C44" s="37" t="s">
        <v>132</v>
      </c>
    </row>
    <row r="45" spans="1:3" x14ac:dyDescent="0.35">
      <c r="A45" s="35" t="s">
        <v>153</v>
      </c>
      <c r="B45" s="37">
        <v>17181084</v>
      </c>
      <c r="C45" s="37" t="s">
        <v>132</v>
      </c>
    </row>
    <row r="46" spans="1:3" x14ac:dyDescent="0.35">
      <c r="A46" s="35" t="s">
        <v>170</v>
      </c>
      <c r="B46" s="36">
        <v>2075301</v>
      </c>
      <c r="C46" s="36" t="s">
        <v>132</v>
      </c>
    </row>
    <row r="47" spans="1:3" x14ac:dyDescent="0.35">
      <c r="A47" s="35" t="s">
        <v>166</v>
      </c>
      <c r="B47" s="37">
        <v>5295619</v>
      </c>
      <c r="C47" s="37" t="s">
        <v>132</v>
      </c>
    </row>
    <row r="48" spans="1:3" x14ac:dyDescent="0.35">
      <c r="A48" s="35" t="s">
        <v>155</v>
      </c>
      <c r="B48" s="37">
        <v>37976687</v>
      </c>
      <c r="C48" s="37" t="s">
        <v>132</v>
      </c>
    </row>
    <row r="49" spans="1:3" x14ac:dyDescent="0.35">
      <c r="A49" s="35" t="s">
        <v>156</v>
      </c>
      <c r="B49" s="36">
        <v>10291027</v>
      </c>
      <c r="C49" s="36" t="s">
        <v>132</v>
      </c>
    </row>
    <row r="50" spans="1:3" x14ac:dyDescent="0.35">
      <c r="A50" s="35" t="s">
        <v>157</v>
      </c>
      <c r="B50" s="37">
        <v>19530631</v>
      </c>
      <c r="C50" s="37" t="s">
        <v>132</v>
      </c>
    </row>
    <row r="51" spans="1:3" x14ac:dyDescent="0.35">
      <c r="A51" s="35" t="s">
        <v>202</v>
      </c>
      <c r="B51" s="36" t="s">
        <v>171</v>
      </c>
      <c r="C51" s="36" t="s">
        <v>132</v>
      </c>
    </row>
    <row r="52" spans="1:3" x14ac:dyDescent="0.35">
      <c r="A52" s="35" t="s">
        <v>203</v>
      </c>
      <c r="B52" s="37">
        <v>34453</v>
      </c>
      <c r="C52" s="37" t="s">
        <v>132</v>
      </c>
    </row>
    <row r="53" spans="1:3" x14ac:dyDescent="0.35">
      <c r="A53" s="35" t="s">
        <v>173</v>
      </c>
      <c r="B53" s="36">
        <v>7001444</v>
      </c>
      <c r="C53" s="36" t="s">
        <v>132</v>
      </c>
    </row>
    <row r="54" spans="1:3" x14ac:dyDescent="0.35">
      <c r="A54" s="35" t="s">
        <v>159</v>
      </c>
      <c r="B54" s="37">
        <v>5443120</v>
      </c>
      <c r="C54" s="37" t="s">
        <v>132</v>
      </c>
    </row>
    <row r="55" spans="1:3" x14ac:dyDescent="0.35">
      <c r="A55" s="35" t="s">
        <v>158</v>
      </c>
      <c r="B55" s="36">
        <v>2066880</v>
      </c>
      <c r="C55" s="36" t="s">
        <v>132</v>
      </c>
    </row>
    <row r="56" spans="1:3" x14ac:dyDescent="0.35">
      <c r="A56" s="35" t="s">
        <v>143</v>
      </c>
      <c r="B56" s="36">
        <v>46658447</v>
      </c>
      <c r="C56" s="36" t="s">
        <v>132</v>
      </c>
    </row>
    <row r="57" spans="1:3" x14ac:dyDescent="0.35">
      <c r="A57" s="35" t="s">
        <v>161</v>
      </c>
      <c r="B57" s="37">
        <v>10120242</v>
      </c>
      <c r="C57" s="37" t="s">
        <v>132</v>
      </c>
    </row>
    <row r="58" spans="1:3" x14ac:dyDescent="0.35">
      <c r="A58" s="35" t="s">
        <v>168</v>
      </c>
      <c r="B58" s="36">
        <v>8484130</v>
      </c>
      <c r="C58" s="36" t="s">
        <v>132</v>
      </c>
    </row>
    <row r="59" spans="1:3" x14ac:dyDescent="0.35">
      <c r="A59" s="35" t="s">
        <v>174</v>
      </c>
      <c r="B59" s="37">
        <v>80810525</v>
      </c>
      <c r="C59" s="37" t="s">
        <v>132</v>
      </c>
    </row>
    <row r="60" spans="1:3" x14ac:dyDescent="0.35">
      <c r="A60" s="35" t="s">
        <v>204</v>
      </c>
      <c r="B60" s="36">
        <v>42216766</v>
      </c>
      <c r="C60" s="36" t="s">
        <v>132</v>
      </c>
    </row>
    <row r="61" spans="1:3" x14ac:dyDescent="0.35">
      <c r="A61" s="35" t="s">
        <v>162</v>
      </c>
      <c r="B61" s="36">
        <v>66273576</v>
      </c>
      <c r="C61" s="36" t="s">
        <v>132</v>
      </c>
    </row>
    <row r="63" spans="1:3" x14ac:dyDescent="0.35">
      <c r="A63" s="32" t="s">
        <v>177</v>
      </c>
    </row>
    <row r="64" spans="1:3" x14ac:dyDescent="0.35">
      <c r="A64" s="32" t="s">
        <v>171</v>
      </c>
      <c r="B64" s="31" t="s">
        <v>178</v>
      </c>
    </row>
    <row r="65" spans="1:2" x14ac:dyDescent="0.35">
      <c r="A65" s="32" t="s">
        <v>179</v>
      </c>
    </row>
    <row r="66" spans="1:2" x14ac:dyDescent="0.35">
      <c r="A66" s="32" t="s">
        <v>165</v>
      </c>
      <c r="B66" s="31" t="s">
        <v>181</v>
      </c>
    </row>
    <row r="67" spans="1:2" x14ac:dyDescent="0.35">
      <c r="A67" s="32" t="s">
        <v>142</v>
      </c>
      <c r="B67" s="31" t="s">
        <v>182</v>
      </c>
    </row>
  </sheetData>
  <autoFilter ref="H3:J3" xr:uid="{F6EDC202-02C0-4B63-98DB-F220FE9C5BA1}"/>
  <mergeCells count="3">
    <mergeCell ref="B9:C9"/>
    <mergeCell ref="G1:L1"/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26459-37A7-4518-A31C-0A2A657A8D6E}">
  <dimension ref="A1:F10"/>
  <sheetViews>
    <sheetView tabSelected="1" workbookViewId="0">
      <selection activeCell="F8" sqref="F8"/>
    </sheetView>
  </sheetViews>
  <sheetFormatPr defaultRowHeight="14.5" x14ac:dyDescent="0.35"/>
  <cols>
    <col min="1" max="1" width="16.7265625" customWidth="1"/>
    <col min="2" max="2" width="18" customWidth="1"/>
    <col min="3" max="3" width="16.81640625" customWidth="1"/>
    <col min="4" max="4" width="17.6328125" customWidth="1"/>
    <col min="5" max="6" width="17.1796875" customWidth="1"/>
  </cols>
  <sheetData>
    <row r="1" spans="1:6" ht="43.5" x14ac:dyDescent="0.35">
      <c r="A1" s="1" t="s">
        <v>209</v>
      </c>
      <c r="B1" s="1" t="s">
        <v>210</v>
      </c>
      <c r="C1" s="1" t="s">
        <v>211</v>
      </c>
      <c r="D1" s="1" t="s">
        <v>212</v>
      </c>
    </row>
    <row r="2" spans="1:6" x14ac:dyDescent="0.35">
      <c r="A2" s="55">
        <v>512372000</v>
      </c>
      <c r="B2" s="56">
        <v>156700000000</v>
      </c>
      <c r="C2" s="57">
        <f>B2/A2</f>
        <v>305.83248108795954</v>
      </c>
      <c r="D2" s="57">
        <f>C2/365</f>
        <v>0.83789720846016313</v>
      </c>
    </row>
    <row r="4" spans="1:6" x14ac:dyDescent="0.35">
      <c r="D4" s="54" t="s">
        <v>213</v>
      </c>
    </row>
    <row r="7" spans="1:6" ht="31.75" customHeight="1" x14ac:dyDescent="0.35">
      <c r="A7" s="1" t="s">
        <v>214</v>
      </c>
      <c r="B7" s="1" t="s">
        <v>215</v>
      </c>
      <c r="C7" s="1" t="s">
        <v>216</v>
      </c>
      <c r="D7" s="1" t="s">
        <v>219</v>
      </c>
      <c r="E7" s="1" t="s">
        <v>218</v>
      </c>
      <c r="F7" s="1" t="s">
        <v>220</v>
      </c>
    </row>
    <row r="8" spans="1:6" x14ac:dyDescent="0.35">
      <c r="A8" s="58">
        <v>2808901</v>
      </c>
      <c r="B8" s="58">
        <v>355779000</v>
      </c>
      <c r="C8" s="58">
        <v>2070648218</v>
      </c>
      <c r="D8" s="2">
        <f>B8/A8</f>
        <v>126.66128140507622</v>
      </c>
      <c r="E8" s="2">
        <f>D8/365</f>
        <v>0.34701720932897595</v>
      </c>
      <c r="F8" s="2">
        <f>C8/A8/365</f>
        <v>2.0196542407291522</v>
      </c>
    </row>
    <row r="10" spans="1:6" x14ac:dyDescent="0.35">
      <c r="E10" s="54" t="s">
        <v>217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Iš ES gaunama</vt:lpstr>
      <vt:lpstr>Į ES skiriama</vt:lpstr>
      <vt:lpstr>I mod. skaičiavimai</vt:lpstr>
      <vt:lpstr>I mod. atsakymas</vt:lpstr>
      <vt:lpstr>ES šalių BVP</vt:lpstr>
      <vt:lpstr>II mod. skaičiavimai</vt:lpstr>
      <vt:lpstr>II mod. atsakymas</vt:lpstr>
      <vt:lpstr>ES gyventojai</vt:lpstr>
      <vt:lpstr>III mod. atsakymai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Rimantė Ražinskaitė</dc:creator>
  <cp:lastModifiedBy>Rimantė Ražinskaitė</cp:lastModifiedBy>
  <dcterms:created xsi:type="dcterms:W3CDTF">2015-06-05T18:17:20Z</dcterms:created>
  <dcterms:modified xsi:type="dcterms:W3CDTF">2020-04-30T08:14:21Z</dcterms:modified>
</cp:coreProperties>
</file>